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definedNames>
    <definedName name="_xlnm.Print_Titles" localSheetId="6">部门基本支出预算表04!$2:$8</definedName>
    <definedName name="_xlnm.Print_Titles" localSheetId="7">'部门项目支出预算表05-1'!$2:$7</definedName>
    <definedName name="_xlnm.Print_Titles" localSheetId="8">'部门项目支出绩效目标表05-2'!$2:$5</definedName>
    <definedName name="_xlnm.Print_Titles" localSheetId="10">部门政府采购预算表07!$2:$7</definedName>
    <definedName name="_xlnm.Print_Titles" localSheetId="14">新增资产配置表10!$2:$6</definedName>
    <definedName name="_xlnm.Print_Area" localSheetId="11">部门政府购买服务预算表08!$A$1:$N$11</definedName>
    <definedName name="_xlnm.Print_Area" localSheetId="12">'省对下转移支付预算表09-1'!$A$1:$X$9</definedName>
    <definedName name="_xlnm.Print_Area" localSheetId="13">'省对下转移支付绩效目标表09-2'!$A$1:$J$8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<sst xmlns="http://schemas.openxmlformats.org/spreadsheetml/2006/main" count="2267" uniqueCount="662">
  <si>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</si>
  <si>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</si>
  <si>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</si>
  <si>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</si>
  <si>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</si>
  <si>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</si>
  <si>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</si>
  <si>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</si>
  <si>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</si>
  <si>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</si>
  <si>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</si>
  <si>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</si>
  <si>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</si>
  <si>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</si>
  <si>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</si>
  <si>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</si>
  <si>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</si>
  <si>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</si>
  <si>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</si>
  <si>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</si>
  <si>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</si>
  <si>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</si>
  <si>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</si>
  <si>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</si>
  <si>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</si>
  <si>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</si>
  <si>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</si>
  <si>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</si>
  <si>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单位  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</si>
  <si>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</si>
  <si>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</si>
  <si>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</si>
  <si>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</si>
  <si>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</si>
  <si>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</si>
  <si>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</si>
  <si>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</si>
  <si>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</si>
  <si>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</si>
  <si>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</si>
  <si>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</si>
  <si>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</si>
  <si>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</si>
  <si>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</si>
  <si>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109009</t>
  </si>
  <si>
    <t>云南省松茂体育训练基地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</si>
  <si>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</si>
  <si>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</si>
  <si>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</si>
  <si>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</si>
  <si>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</si>
  <si>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</si>
  <si>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</si>
  <si>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</si>
  <si>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</si>
  <si>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</si>
  <si>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</si>
  <si>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</si>
  <si>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</si>
  <si>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</si>
  <si>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</si>
  <si>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</si>
  <si>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</si>
  <si>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2070306</t>
  </si>
  <si>
    <t>体育训练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</si>
  <si>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</si>
  <si>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</si>
  <si>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</si>
  <si>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</si>
  <si>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</si>
  <si>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</si>
  <si>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</si>
  <si>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</si>
  <si>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</si>
  <si>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</si>
  <si>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</si>
  <si>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</si>
  <si>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</si>
  <si>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</si>
  <si>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</si>
  <si>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</si>
  <si>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</si>
  <si>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</si>
  <si>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</si>
  <si>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</si>
  <si>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</si>
  <si>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</si>
  <si>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</si>
  <si>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</si>
  <si>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</si>
  <si>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</si>
  <si>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</si>
  <si>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</si>
  <si>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</si>
  <si>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</si>
  <si>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</si>
  <si>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</si>
  <si>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</si>
  <si>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</si>
  <si>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</si>
  <si>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</si>
  <si>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</si>
  <si>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</si>
  <si>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</si>
  <si>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</si>
  <si>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</si>
  <si>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</si>
  <si>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</si>
  <si>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</si>
  <si>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</si>
  <si>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</si>
  <si>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</si>
  <si>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</si>
  <si>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</si>
  <si>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</si>
  <si>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</si>
  <si>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</si>
  <si>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</si>
  <si>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</si>
  <si>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</si>
  <si>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</si>
  <si>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</si>
  <si>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</si>
  <si>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</si>
  <si>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</si>
  <si>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</si>
  <si>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</si>
  <si>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</si>
  <si>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</si>
  <si>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</si>
  <si>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</si>
  <si>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</si>
  <si>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</si>
  <si>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</si>
  <si>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</si>
  <si>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</si>
  <si>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</si>
  <si>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</si>
  <si>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</si>
  <si>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</si>
  <si>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</si>
  <si>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</si>
  <si>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</si>
  <si>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</si>
  <si>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</si>
  <si>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</si>
  <si>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530000210000000044417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</si>
  <si>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</si>
  <si>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</si>
  <si>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</si>
  <si>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</si>
  <si>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</si>
  <si>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</si>
  <si>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</si>
  <si>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</si>
  <si>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</si>
  <si>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530000210000000044428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</si>
  <si>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</si>
  <si>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</si>
  <si>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</si>
  <si>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</si>
  <si>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</si>
  <si>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</si>
  <si>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</si>
  <si>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</si>
  <si>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</si>
  <si>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530000210000000044430</t>
  </si>
  <si>
    <t>30113</t>
  </si>
  <si>
    <t>530000210000000044432</t>
  </si>
  <si>
    <t>其他工资福利支出</t>
  </si>
  <si>
    <t>30106</t>
  </si>
  <si>
    <t>伙食补助费</t>
  </si>
  <si>
    <t>530000210000000044433</t>
  </si>
  <si>
    <t>公车购置及运维费</t>
  </si>
  <si>
    <t>30231</t>
  </si>
  <si>
    <t>公务用车运行维护费</t>
  </si>
  <si>
    <t>530000210000000044437</t>
  </si>
  <si>
    <t>工会经费</t>
  </si>
  <si>
    <t>30228</t>
  </si>
  <si>
    <t>530000210000000044438</t>
  </si>
  <si>
    <t>一般公用经费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</si>
  <si>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</si>
  <si>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</si>
  <si>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</si>
  <si>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</si>
  <si>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</si>
  <si>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</si>
  <si>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</si>
  <si>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</si>
  <si>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</si>
  <si>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</si>
  <si>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</si>
  <si>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</si>
  <si>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</si>
  <si>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</si>
  <si>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</si>
  <si>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</si>
  <si>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</si>
  <si>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</si>
  <si>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</si>
  <si>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</si>
  <si>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</si>
  <si>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</si>
  <si>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</si>
  <si>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</si>
  <si>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</si>
  <si>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</si>
  <si>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31002</t>
  </si>
  <si>
    <t>办公设备购置</t>
  </si>
  <si>
    <t>530000221100000183426</t>
  </si>
  <si>
    <t>运动员平时训练奖励专项资金</t>
  </si>
  <si>
    <t>530000221100000183489</t>
  </si>
  <si>
    <t>重大体育比赛奖励专项资金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</si>
  <si>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</si>
  <si>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</si>
  <si>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</si>
  <si>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</si>
  <si>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</si>
  <si>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</si>
  <si>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其他人员支出</t>
  </si>
  <si>
    <t>民生类</t>
  </si>
  <si>
    <t>530000231100001074055</t>
  </si>
  <si>
    <t>30199</t>
  </si>
  <si>
    <t>人才发展专项资金</t>
  </si>
  <si>
    <t>专项业务类</t>
  </si>
  <si>
    <t>530000261100005183312</t>
  </si>
  <si>
    <t>松茂基地体彩公益金专项经费</t>
  </si>
  <si>
    <t>事业发展类</t>
  </si>
  <si>
    <t>530000221100000196571</t>
  </si>
  <si>
    <t>31003</t>
  </si>
  <si>
    <t>专用设备购置</t>
  </si>
  <si>
    <t>31006</t>
  </si>
  <si>
    <t>大型修缮</t>
  </si>
  <si>
    <t>体育场馆运营专项经费</t>
  </si>
  <si>
    <t>其他运转类</t>
  </si>
  <si>
    <t>530000261100004702428</t>
  </si>
  <si>
    <t>体育场馆运营专项资金</t>
  </si>
  <si>
    <t>530000241100002046681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</si>
  <si>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</si>
  <si>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</si>
  <si>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</si>
  <si>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</si>
  <si>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</si>
  <si>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</si>
  <si>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</si>
  <si>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</si>
  <si>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</si>
  <si>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</si>
  <si>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</si>
  <si>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</si>
  <si>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在审核过的编外人员聘用范围内，聘用一定数量的编外人员，服务于环境绿化等方面，保障本单位正常运转，为运动员及教练员等提供坚实的后勤保障，更好地服务竞技体育。</t>
  </si>
  <si>
    <t>产出指标</t>
  </si>
  <si>
    <t>数量指标</t>
  </si>
  <si>
    <t>聘用编外人员数量</t>
  </si>
  <si>
    <t>=</t>
  </si>
  <si>
    <t>12</t>
  </si>
  <si>
    <t>%</t>
  </si>
  <si>
    <t>定量指标</t>
  </si>
  <si>
    <t>反映2026年单位聘用的编外人数数量。</t>
  </si>
  <si>
    <t>在审核过的编外人员聘用范围内，聘用一定数量的编外人员，服务于环境绿化等方面，保障本单位正常运转，为运动员及教练员等提供坚实的后勤保障，更好的服务竞技体育。</t>
  </si>
  <si>
    <t>质量指标</t>
  </si>
  <si>
    <t>编外人员工资发放准确率</t>
  </si>
  <si>
    <t>100</t>
  </si>
  <si>
    <t>反映外聘人员工资发放准确率。</t>
  </si>
  <si>
    <t>时效指标</t>
  </si>
  <si>
    <t>编外人员月工资发放及时率</t>
  </si>
  <si>
    <t>&gt;=</t>
  </si>
  <si>
    <t>95</t>
  </si>
  <si>
    <t>反映编外人员每月工资发放的时间。</t>
  </si>
  <si>
    <t>效益指标</t>
  </si>
  <si>
    <t>社会效益</t>
  </si>
  <si>
    <t>编外人员的出勤天数</t>
  </si>
  <si>
    <t>240</t>
  </si>
  <si>
    <t>天</t>
  </si>
  <si>
    <t>编外人员出勤天数达到240天以上。</t>
  </si>
  <si>
    <t>满意度指标</t>
  </si>
  <si>
    <t>服务对象满意度</t>
  </si>
  <si>
    <t>编外聘用人员满意度</t>
  </si>
  <si>
    <t>编外聘用人员满意度大于等于95%。</t>
  </si>
  <si>
    <t>通过实施“兴滇英才支持计划”促进相关人才项目成果的转化运用，进一步推动宣传思想文化领域重点人才工程、人才队伍建设等工作取得新成绩，加强高素质专业化人才队伍的打造，为建设文化强省提供人才支撑。</t>
  </si>
  <si>
    <t xml:space="preserve">支持兴滇英才计划文化名家数	</t>
  </si>
  <si>
    <t>人</t>
  </si>
  <si>
    <t>反映支持“兴滇英才支持计划”文化名家数情况。</t>
  </si>
  <si>
    <t>支持文体人才开展讲座授课场次</t>
  </si>
  <si>
    <t>次</t>
  </si>
  <si>
    <t>反映支持“兴滇英才支持计划”中讲座授课频次。</t>
  </si>
  <si>
    <t>支持对象年度项目任务完成率</t>
  </si>
  <si>
    <t>90</t>
  </si>
  <si>
    <t>反映获支持人才/团队对项目任务的执行进度与质量。</t>
  </si>
  <si>
    <t>获支持对象准确率</t>
  </si>
  <si>
    <t>反映获支持对象认定的准确性情况。
获支持对象准确率=抽检符合标准的支持对象数/抽检实际支持对象数×100%</t>
  </si>
  <si>
    <t>提供研究成果数</t>
  </si>
  <si>
    <t>项</t>
  </si>
  <si>
    <t>受支持人才发表学术论文、出版学术著作、提供决策咨询报告等成果的数量情况。
实际提供研究成果率=提供的研究成果数/计划提供研究成果数×100%。</t>
  </si>
  <si>
    <t>研究成果应用落地项目数</t>
  </si>
  <si>
    <t>研究成果应用落地情况。</t>
  </si>
  <si>
    <t>人才满意度</t>
  </si>
  <si>
    <t>反映文化名家对“兴滇英才支持计划”的满意程度。</t>
  </si>
  <si>
    <t>服务对象综合满意度</t>
  </si>
  <si>
    <t>反映兴滇英才支持计划各类服务对象的满意程度。</t>
  </si>
  <si>
    <t>2026年通过合理调配资金，实施本项目，用以保障体育场馆日常运营所必需的水费、电费、物业管理费，促进场馆的高效运营，助力单位事业发展。</t>
  </si>
  <si>
    <t>维护体育场馆数量</t>
  </si>
  <si>
    <t>10</t>
  </si>
  <si>
    <t>个</t>
  </si>
  <si>
    <t>反映本项目资金日常维护体育场馆数量。</t>
  </si>
  <si>
    <t>2026年通过合理调配资金，实施本项目，用以保障体育场馆日常运营所必须的水费、电费、物业管理费，促进场馆的高效运营，助力单位事业发展。</t>
  </si>
  <si>
    <t>项目经费保障人数</t>
  </si>
  <si>
    <t>85</t>
  </si>
  <si>
    <t>反映本项目经费保障人数。</t>
  </si>
  <si>
    <t>体育场馆安全检查次数</t>
  </si>
  <si>
    <t>反映单位场馆安全检查次数。</t>
  </si>
  <si>
    <t>项目经费规范使用率</t>
  </si>
  <si>
    <t>反映体育场馆运营专项经费规范使用情况。</t>
  </si>
  <si>
    <t>场馆运行费用支付及时率</t>
  </si>
  <si>
    <t>反映场馆运行维护所需的水电费、物业管理费支付及时率。</t>
  </si>
  <si>
    <t>可持续影响</t>
  </si>
  <si>
    <t>体育场馆保障运行天数</t>
  </si>
  <si>
    <t>365</t>
  </si>
  <si>
    <t>反映经费保障下场馆运行时间。</t>
  </si>
  <si>
    <t>场馆使用人员满意度</t>
  </si>
  <si>
    <t>反映相关人员对该经费保障的满意程度。</t>
  </si>
  <si>
    <t xml:space="preserve">通过体育彩票公益金支持，为我单位运动员、教练员备战国内外赛事及日常训练提供全方位保障，通过11个子项目精准保障，助力我单位运动员在2026年国内外重大赛事中取得优异成绩，夯实青少年皮划艇项目人才储备，优化训练生活环境，助力提升我单位运动员竞技体育水平，推动皮划艇项目发展，为运动员训练、生活构建坚实支撑体系。
</t>
  </si>
  <si>
    <t>安防生活设施器材采购数量</t>
  </si>
  <si>
    <t>220</t>
  </si>
  <si>
    <t>个（套、台、件）</t>
  </si>
  <si>
    <t>反映安防生活设施器材采购数量。</t>
  </si>
  <si>
    <t>外训外赛人数</t>
  </si>
  <si>
    <t>49</t>
  </si>
  <si>
    <t>反映外训外赛人数。</t>
  </si>
  <si>
    <t>参加运动员文化教育培训人数</t>
  </si>
  <si>
    <t>45</t>
  </si>
  <si>
    <t>参加运动员文化教育培训人数。</t>
  </si>
  <si>
    <t>举办运动员文化教育培训期数</t>
  </si>
  <si>
    <t>期</t>
  </si>
  <si>
    <t>反映举办运动员文化教育培训的期数。</t>
  </si>
  <si>
    <t>外聘教练人数</t>
  </si>
  <si>
    <t>反映备战项目外聘教练人数。</t>
  </si>
  <si>
    <t>训练器材采购数量</t>
  </si>
  <si>
    <t>38</t>
  </si>
  <si>
    <t>反映备战项目中训练器材采购数量。</t>
  </si>
  <si>
    <t>外训外赛天数</t>
  </si>
  <si>
    <t>300</t>
  </si>
  <si>
    <t>反映运动员外训外赛天数。</t>
  </si>
  <si>
    <t>营养品保障供给运动员数量</t>
  </si>
  <si>
    <t>反映营养品保障供给运动员的数量。</t>
  </si>
  <si>
    <t>反兴奋剂专题制作期数</t>
  </si>
  <si>
    <t>反映反兴奋剂专题制作期数。</t>
  </si>
  <si>
    <t>购买意外伤害保险运动员人数</t>
  </si>
  <si>
    <t>50</t>
  </si>
  <si>
    <t>购买意外伤害保险运动员人数。</t>
  </si>
  <si>
    <t>参加教练员培训人数</t>
  </si>
  <si>
    <t>反映参加教练员培训的人数。</t>
  </si>
  <si>
    <t>省级预备队员集训天数</t>
  </si>
  <si>
    <t>20</t>
  </si>
  <si>
    <t>反映省级预备队员集训天数。</t>
  </si>
  <si>
    <t>支持场地设施修缮数量</t>
  </si>
  <si>
    <t>反映运动员公寓及训练场馆设施修缮经费支持场地设施数量。</t>
  </si>
  <si>
    <t>深水井配套管道改造长度</t>
  </si>
  <si>
    <t>1700</t>
  </si>
  <si>
    <t>米</t>
  </si>
  <si>
    <t>反映深水井配套管道改造的长度。</t>
  </si>
  <si>
    <t>运动员文化学习柜购置数量</t>
  </si>
  <si>
    <t>反映运动员文化学习柜购置数量。</t>
  </si>
  <si>
    <t>食源性兴奋剂检测次数</t>
  </si>
  <si>
    <t>15</t>
  </si>
  <si>
    <t>反映食源性兴奋剂检测次数。</t>
  </si>
  <si>
    <t>获得比赛奖牌数</t>
  </si>
  <si>
    <t>枚</t>
  </si>
  <si>
    <t>反映2026年运动员参加比赛获得的奖牌数。</t>
  </si>
  <si>
    <t>训练计划完成保障率</t>
  </si>
  <si>
    <t>反映运动员训练计划完成保障率。</t>
  </si>
  <si>
    <t>电路安全隐患整改天数</t>
  </si>
  <si>
    <t>30</t>
  </si>
  <si>
    <t>反映电路安全隐患整改天数。</t>
  </si>
  <si>
    <t>参加赛事活动人数</t>
  </si>
  <si>
    <t>160</t>
  </si>
  <si>
    <t>反映参加2026云南动力冲浪板公开赛的人数。</t>
  </si>
  <si>
    <t>设施修缮验收合格率</t>
  </si>
  <si>
    <t>反映设施修缮验收合格率。</t>
  </si>
  <si>
    <t>器材采购验收合格率</t>
  </si>
  <si>
    <t>反映器材采购验收合格率。</t>
  </si>
  <si>
    <t>食源性兴奋剂检测合格率</t>
  </si>
  <si>
    <t>反映食源性兴奋剂检测合格率。</t>
  </si>
  <si>
    <t>培训人员考核合格率</t>
  </si>
  <si>
    <t>反映培训人员考核合格率。</t>
  </si>
  <si>
    <t>日均训练时长</t>
  </si>
  <si>
    <t>8</t>
  </si>
  <si>
    <t>反映日均训练时长。</t>
  </si>
  <si>
    <t>营养品验收合格率</t>
  </si>
  <si>
    <t>反映营养品验收合格率。</t>
  </si>
  <si>
    <t>各明细项目计划执行及时率</t>
  </si>
  <si>
    <t>反映各明细项目计划执行及时率。</t>
  </si>
  <si>
    <t>使用器材运动员人次</t>
  </si>
  <si>
    <t>人次</t>
  </si>
  <si>
    <t>使用器材运动员人次。</t>
  </si>
  <si>
    <t>场地设施服务健身人次</t>
  </si>
  <si>
    <t>场地设施服务健身人次。</t>
  </si>
  <si>
    <t>运动员体能测试达标率</t>
  </si>
  <si>
    <t>反映运动员体能测试达标的百分比。</t>
  </si>
  <si>
    <t>使用器材人员满意度</t>
  </si>
  <si>
    <t>使用器材人员满意度。</t>
  </si>
  <si>
    <t>场地设施使用人员满意度</t>
  </si>
  <si>
    <t>场地设施使用人员满意度。</t>
  </si>
  <si>
    <t>参训人员满意度</t>
  </si>
  <si>
    <t>反映参训人员满意度。</t>
  </si>
  <si>
    <t>运动员满意度</t>
  </si>
  <si>
    <t>反映运动员满意度。</t>
  </si>
  <si>
    <t>受益人员满意度</t>
  </si>
  <si>
    <t>反映受益人员满意度。</t>
  </si>
  <si>
    <t>成本指标</t>
  </si>
  <si>
    <t>经济成本指标</t>
  </si>
  <si>
    <t>设备采购成本</t>
  </si>
  <si>
    <t>&lt;=</t>
  </si>
  <si>
    <t>436.78</t>
  </si>
  <si>
    <t>万元</t>
  </si>
  <si>
    <t>反映本项目中设备采购的成本。</t>
  </si>
  <si>
    <t>场馆、设施维修维护成本</t>
  </si>
  <si>
    <t>425</t>
  </si>
  <si>
    <t>反映场馆、设施维修维护成本。</t>
  </si>
  <si>
    <t>食材及营养品采购成本</t>
  </si>
  <si>
    <t>111.12</t>
  </si>
  <si>
    <t>反映食材及营养品采购成本。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</si>
  <si>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</si>
  <si>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</si>
  <si>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</si>
  <si>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</si>
  <si>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</si>
  <si>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</si>
  <si>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</si>
  <si>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</si>
  <si>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</si>
  <si>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</si>
  <si>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</si>
  <si>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</si>
  <si>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</si>
  <si>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</si>
  <si>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</si>
  <si>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运动员食材采购</t>
  </si>
  <si>
    <t>A07060100 农副食品，动、植物油制品</t>
  </si>
  <si>
    <t>批</t>
  </si>
  <si>
    <t>公务用车维修保养费</t>
  </si>
  <si>
    <t>C23120301 车辆维修和保养服务</t>
  </si>
  <si>
    <t>年</t>
  </si>
  <si>
    <t>公务用车保险费</t>
  </si>
  <si>
    <t>C1804010201 机动车保险服务</t>
  </si>
  <si>
    <t>保密柜</t>
  </si>
  <si>
    <t>A05010504 保密柜</t>
  </si>
  <si>
    <t xml:space="preserve"> 便携式计算机</t>
  </si>
  <si>
    <t>A02010108 便携式计算机</t>
  </si>
  <si>
    <t>台</t>
  </si>
  <si>
    <t>碎纸机</t>
  </si>
  <si>
    <t>A02021301 碎纸机</t>
  </si>
  <si>
    <t>台式计算机</t>
  </si>
  <si>
    <t>A02010105 台式计算机</t>
  </si>
  <si>
    <t>POE交换机</t>
  </si>
  <si>
    <t>A02370400 安全、检查、监视、报警设备</t>
  </si>
  <si>
    <t>闭门器</t>
  </si>
  <si>
    <t>套</t>
  </si>
  <si>
    <t>边缘计算主机</t>
  </si>
  <si>
    <t>单门磁力锁</t>
  </si>
  <si>
    <t>电源控制器</t>
  </si>
  <si>
    <t>高清网络摄像机</t>
  </si>
  <si>
    <t>光纤熔接盒</t>
  </si>
  <si>
    <t>光纤收发器</t>
  </si>
  <si>
    <t>对</t>
  </si>
  <si>
    <t>核心交换机</t>
  </si>
  <si>
    <t>汇聚箱</t>
  </si>
  <si>
    <t>机柜</t>
  </si>
  <si>
    <t>监控立杆</t>
  </si>
  <si>
    <t>监控硬盘</t>
  </si>
  <si>
    <t>块</t>
  </si>
  <si>
    <t>全局智能AI摄像机</t>
  </si>
  <si>
    <t>人脸AI算法网络摄像机</t>
  </si>
  <si>
    <t>人脸识别门禁主机</t>
  </si>
  <si>
    <t>双门磁力锁</t>
  </si>
  <si>
    <t>硬盘录像机</t>
  </si>
  <si>
    <t>避雷器</t>
  </si>
  <si>
    <t>A02060700 避雷器</t>
  </si>
  <si>
    <t>组</t>
  </si>
  <si>
    <t>变压器</t>
  </si>
  <si>
    <t>A02060200 变压器</t>
  </si>
  <si>
    <t>吸顶喇叭</t>
  </si>
  <si>
    <t>A02091600 传声器、扬声器、耳塞机</t>
  </si>
  <si>
    <t>只</t>
  </si>
  <si>
    <t>纱窗</t>
  </si>
  <si>
    <t>A07010702 窗</t>
  </si>
  <si>
    <t>断路器</t>
  </si>
  <si>
    <t>A02061704 断路器</t>
  </si>
  <si>
    <t>无线话筒</t>
  </si>
  <si>
    <t>A02091206 话筒设备</t>
  </si>
  <si>
    <t>半圆形瑜伽泡沫轴</t>
  </si>
  <si>
    <t>A02462600 健身设备</t>
  </si>
  <si>
    <t>超级训练带</t>
  </si>
  <si>
    <t>壶铃</t>
  </si>
  <si>
    <t>互搏带</t>
  </si>
  <si>
    <t>条</t>
  </si>
  <si>
    <t>健身球</t>
  </si>
  <si>
    <t>平衡软踏</t>
  </si>
  <si>
    <t>体操垫(PRO版)</t>
  </si>
  <si>
    <t>张</t>
  </si>
  <si>
    <t>训练紧身衣套装</t>
  </si>
  <si>
    <t>运动水轴 （PRO版）</t>
  </si>
  <si>
    <t>专业版半圆平衡球 BOSU球</t>
  </si>
  <si>
    <t>电力电缆</t>
  </si>
  <si>
    <t>A02062100 绝缘电线和电缆</t>
  </si>
  <si>
    <t>高压导线</t>
  </si>
  <si>
    <t>开关柜</t>
  </si>
  <si>
    <t>A02061711 开关柜</t>
  </si>
  <si>
    <t>电视机</t>
  </si>
  <si>
    <t>A02091001 普通电视设备（电视机）</t>
  </si>
  <si>
    <t>12头煮面炉</t>
  </si>
  <si>
    <t>A05020199 其他厨卫用具</t>
  </si>
  <si>
    <t>不锈钢工作台</t>
  </si>
  <si>
    <t>电磁蒸撑炉</t>
  </si>
  <si>
    <t>炉拼台</t>
  </si>
  <si>
    <t>双星水池带柜</t>
  </si>
  <si>
    <t>铁板烧</t>
  </si>
  <si>
    <t>油烟净化一体机</t>
  </si>
  <si>
    <t>文化学习柜</t>
  </si>
  <si>
    <t>A05010599 其他柜类</t>
  </si>
  <si>
    <t>深水井及配套设施改造</t>
  </si>
  <si>
    <t>B08990000 其他建筑物、构筑物修缮</t>
  </si>
  <si>
    <t>运动员公寓及场馆设施修缮</t>
  </si>
  <si>
    <t>氨糖硫酸软骨素胶囊</t>
  </si>
  <si>
    <t>A07022699 其他胶囊剂</t>
  </si>
  <si>
    <t>瓶</t>
  </si>
  <si>
    <t>红箭胶囊</t>
  </si>
  <si>
    <t>盒</t>
  </si>
  <si>
    <t>储能源运动营养食品</t>
  </si>
  <si>
    <t>A07022799 其他颗粒剂</t>
  </si>
  <si>
    <t>袋</t>
  </si>
  <si>
    <t>复能源运动营养食品</t>
  </si>
  <si>
    <t>活力果糖泵运动营养食品（速度力量类）</t>
  </si>
  <si>
    <t>牦犀胶颗粒</t>
  </si>
  <si>
    <t>多种维生素矿物泡腾片</t>
  </si>
  <si>
    <t>A07022599 其他片剂</t>
  </si>
  <si>
    <t>血红素铁阿胶肽复合压片糖果</t>
  </si>
  <si>
    <t>元宝枫籽油磷脂酰丝氨酸复合压片糖果</t>
  </si>
  <si>
    <t>云南省体育产业大会专项经费——2026云南动力冲浪板公开赛</t>
  </si>
  <si>
    <t>C06049900 其他体育服务</t>
  </si>
  <si>
    <t>熔断器</t>
  </si>
  <si>
    <t>A02061723 熔断器</t>
  </si>
  <si>
    <t>灯具</t>
  </si>
  <si>
    <t>A02061908 室内照明灯具</t>
  </si>
  <si>
    <t>沟盖板</t>
  </si>
  <si>
    <t>A07010313 水泥混凝土预制构件</t>
  </si>
  <si>
    <t>Concep2赛艇双桨纤细</t>
  </si>
  <si>
    <t>A02460800 水上运动设备</t>
  </si>
  <si>
    <t>副</t>
  </si>
  <si>
    <t>JANTEX</t>
  </si>
  <si>
    <t>贝克桨 braca-sport</t>
  </si>
  <si>
    <t>冲锋舟</t>
  </si>
  <si>
    <t>单人双桨赛艇</t>
  </si>
  <si>
    <t>青年型单人划艇 比赛型</t>
  </si>
  <si>
    <t>青年型单人皮艇 比赛型</t>
  </si>
  <si>
    <t>青少年皮艇桨</t>
  </si>
  <si>
    <t>少年型单人划艇 比赛型</t>
  </si>
  <si>
    <t>少年型单人皮艇 比赛型</t>
  </si>
  <si>
    <t>双人双桨赛艇</t>
  </si>
  <si>
    <t>四人双桨赛艇</t>
  </si>
  <si>
    <t>训练眼镜</t>
  </si>
  <si>
    <t>杠铃杆底座9支装</t>
  </si>
  <si>
    <t>A02463000 体育设备零部件</t>
  </si>
  <si>
    <t>杠铃杠</t>
  </si>
  <si>
    <t>根</t>
  </si>
  <si>
    <t>杠铃片</t>
  </si>
  <si>
    <t>铃片存储架</t>
  </si>
  <si>
    <t>训练套箱</t>
  </si>
  <si>
    <t>不锈钢健身双杠</t>
  </si>
  <si>
    <t>A02462900 体育运动辅助设备</t>
  </si>
  <si>
    <t>多角度调节踏板</t>
  </si>
  <si>
    <t>划船液压卧拉训练架</t>
  </si>
  <si>
    <t>可调式腹肌训练凳</t>
  </si>
  <si>
    <t>跑步机</t>
  </si>
  <si>
    <t>气阻硬拉训练器</t>
  </si>
  <si>
    <t>数字化蹲式小腿训练机</t>
  </si>
  <si>
    <t>速度与爆发力训练台</t>
  </si>
  <si>
    <t>小型气站</t>
  </si>
  <si>
    <t>阻力伞</t>
  </si>
  <si>
    <t>功放</t>
  </si>
  <si>
    <t>A02091203 音频功率放大器设备（功放设备）</t>
  </si>
  <si>
    <t>智能播放器</t>
  </si>
  <si>
    <t>A02091301 音视频播放设备</t>
  </si>
  <si>
    <t>绝缘垫</t>
  </si>
  <si>
    <t>A07090111 硬质橡胶及其制品</t>
  </si>
  <si>
    <t>平方米</t>
  </si>
  <si>
    <t>便携式按摩床</t>
  </si>
  <si>
    <t>A02462700 运动康复设备</t>
  </si>
  <si>
    <t>便携式医用恒温箱</t>
  </si>
  <si>
    <t>电磁式冲击波治疗仪</t>
  </si>
  <si>
    <t>空气压缩恢复全身套装</t>
  </si>
  <si>
    <t>人体骨架模型1:1</t>
  </si>
  <si>
    <t>人体脊柱模型</t>
  </si>
  <si>
    <t>体脊柱模型</t>
  </si>
  <si>
    <t>心率带</t>
  </si>
  <si>
    <t>预算08表</t>
  </si>
  <si>
    <t>2026年单位政府购买服务预算表</t>
  </si>
  <si>
    <t>政府购买服务项目</t>
  </si>
  <si>
    <t>政府购买服务目录</t>
  </si>
  <si>
    <t>注：本单位无政府购买服务预算，故此表为空表。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</si>
  <si>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</si>
  <si>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</si>
  <si>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</si>
  <si>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</si>
  <si>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</si>
  <si>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</si>
  <si>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</si>
  <si>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</si>
  <si>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</si>
  <si>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</si>
  <si>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</si>
  <si>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</si>
  <si>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</si>
  <si>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</si>
  <si>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</si>
  <si>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</si>
  <si>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</si>
  <si>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</si>
  <si>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</si>
  <si>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</si>
  <si>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</si>
  <si>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</si>
  <si>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</si>
  <si>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</si>
  <si>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</si>
  <si>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注：本单位无省对下转移支付预算，故此表为空表。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</si>
  <si>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</si>
  <si>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</si>
  <si>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</si>
  <si>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</si>
  <si>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</si>
  <si>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</si>
  <si>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</si>
  <si>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</si>
  <si>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</si>
  <si>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</si>
  <si>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</si>
  <si>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</si>
  <si>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设备</t>
  </si>
  <si>
    <t>台式电脑</t>
  </si>
  <si>
    <t>笔记本电脑</t>
  </si>
  <si>
    <t>划艇桨</t>
  </si>
  <si>
    <t>家具和用品</t>
  </si>
  <si>
    <t>双星水池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</si>
  <si>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</si>
  <si>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</si>
  <si>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</si>
  <si>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</si>
  <si>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提前下达2026年中央集中彩票公益金支持体育事业专项资金</t>
  </si>
  <si>
    <t>30214</t>
  </si>
  <si>
    <t>租赁费</t>
  </si>
  <si>
    <t>预算12表</t>
  </si>
  <si>
    <t>2026年单位项目支出中期规划预算表</t>
  </si>
  <si>
    <t>项目级次</t>
  </si>
  <si>
    <t>2026年</t>
  </si>
  <si>
    <t>2027年</t>
  </si>
  <si>
    <t>2028年</t>
  </si>
  <si>
    <t>229 其他运转类</t>
  </si>
  <si>
    <t>本级</t>
  </si>
  <si>
    <t>311 专项业务类</t>
  </si>
  <si>
    <t>312 民生类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</si>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</sst>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b/>
      <sz val="14"/>
      <color rgb="FF000000"/>
      <name val="宋体"/>
      <charset val="134"/>
    </font>
    <font>
      <sz val="10.5"/>
      <color rgb="FF000000"/>
      <name val="宋体"/>
      <charset val="134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88">
    <xf numFmtId="0" fontId="0" fillId="0" borderId="0" xfId="0"/>
    <xf numFmtId="0" fontId="1" fillId="0" borderId="0" xfId="0" applyFont="1"/>
    <xf numFmtId="49" fontId="2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0" xfId="0" applyFont="1"/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0" xfId="50" applyFont="1" applyBorder="1" applyAlignment="1">
      <alignment horizontal="left" vertical="center"/>
    </xf>
    <xf numFmtId="49" fontId="9" fillId="0" borderId="0" xfId="50" applyFont="1" applyBorder="1">
      <alignment horizontal="left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Font="1" applyAlignment="1">
      <alignment horizontal="center" vertical="center" wrapText="1"/>
    </xf>
    <xf numFmtId="49" fontId="7" fillId="0" borderId="7" xfId="50" applyFont="1">
      <alignment horizontal="left" vertical="center" wrapText="1"/>
    </xf>
    <xf numFmtId="49" fontId="7" fillId="0" borderId="7" xfId="50" applyFont="1" applyAlignment="1">
      <alignment horizontal="center" vertical="center" wrapText="1"/>
    </xf>
    <xf numFmtId="180" fontId="7" fillId="0" borderId="7" xfId="56" applyFont="1">
      <alignment horizontal="right" vertical="center"/>
    </xf>
    <xf numFmtId="176" fontId="7" fillId="0" borderId="7" xfId="51" applyFont="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4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 wrapText="1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14" fillId="0" borderId="1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14" fillId="0" borderId="11" xfId="0" applyFont="1" applyBorder="1" applyAlignment="1">
      <alignment horizontal="center" vertical="center" wrapText="1"/>
    </xf>
    <xf numFmtId="0" fontId="14" fillId="0" borderId="11" xfId="0" applyFont="1" applyBorder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/>
    </xf>
    <xf numFmtId="0" fontId="15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 indent="1"/>
    </xf>
    <xf numFmtId="0" fontId="2" fillId="0" borderId="0" xfId="0" applyFont="1" applyAlignment="1">
      <alignment vertical="top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>
      <alignment horizontal="left" vertical="center" wrapText="1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vertical="center"/>
    </xf>
    <xf numFmtId="4" fontId="21" fillId="0" borderId="7" xfId="0" applyNumberFormat="1" applyFont="1" applyBorder="1" applyAlignment="1" applyProtection="1">
      <alignment horizontal="right" vertical="center"/>
      <protection locked="0"/>
    </xf>
    <xf numFmtId="49" fontId="21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4" fontId="21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center" vertical="center"/>
    </xf>
    <xf numFmtId="0" fontId="21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left" vertical="center"/>
    </xf>
    <xf numFmtId="176" fontId="5" fillId="0" borderId="0" xfId="51" applyFont="1" applyBorder="1">
      <alignment horizontal="right" vertical="center"/>
    </xf>
    <xf numFmtId="0" fontId="2" fillId="0" borderId="0" xfId="0" applyFont="1" applyProtection="1"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176" fontId="21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1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A2" sqref="A2:D2"/>
    </sheetView>
  </sheetViews>
  <sheetFormatPr defaultColWidth="8" defaultRowHeight="14.25" customHeight="1" outlineLevelCol="3"/>
  <cols>
    <col min="1" max="4" width="33.6666666666667" customWidth="1"/>
  </cols>
  <sheetData>
    <row r="1" ht="12" customHeight="1" spans="1:4">
      <c r="D1" s="102" t="s">
        <v>0</v>
      </c>
    </row>
    <row r="2" ht="36" customHeight="1" spans="1:4">
      <c r="A2" s="62" t="s">
        <v>1</v>
      </c>
      <c r="B2" s="180"/>
      <c r="C2" s="180"/>
      <c r="D2" s="180"/>
    </row>
    <row r="3" s="1" customFormat="1" ht="21" customHeight="1" spans="1:4">
      <c r="A3" s="6" t="str">
        <f>"单位名称："&amp;"云南省松茂体育训练基地"</f>
        <v>单位名称：云南省松茂体育训练基地</v>
      </c>
      <c r="B3" s="161"/>
      <c r="C3" s="161"/>
      <c r="D3" s="60" t="s">
        <v>2</v>
      </c>
    </row>
    <row r="4" s="1" customFormat="1" ht="19.5" customHeight="1" spans="1:4">
      <c r="A4" s="11" t="s">
        <v>3</v>
      </c>
      <c r="B4" s="13"/>
      <c r="C4" s="11" t="s">
        <v>4</v>
      </c>
      <c r="D4" s="13"/>
    </row>
    <row r="5" s="1" customFormat="1" ht="19.5" customHeight="1" spans="1:4">
      <c r="A5" s="16" t="s">
        <v>5</v>
      </c>
      <c r="B5" s="16" t="s">
        <v>6</v>
      </c>
      <c r="C5" s="16" t="s">
        <v>7</v>
      </c>
      <c r="D5" s="16" t="s">
        <v>6</v>
      </c>
    </row>
    <row r="6" s="1" customFormat="1" ht="19.5" customHeight="1" spans="1:4">
      <c r="A6" s="19"/>
      <c r="B6" s="19"/>
      <c r="C6" s="19"/>
      <c r="D6" s="19"/>
    </row>
    <row r="7" ht="25.4" customHeight="1" spans="1:4">
      <c r="A7" s="172" t="s">
        <v>8</v>
      </c>
      <c r="B7" s="152">
        <v>13212470.71</v>
      </c>
      <c r="C7" s="24" t="str">
        <f>"一"&amp;"、"&amp;"文化旅游体育与传媒支出"</f>
        <v>一、文化旅游体育与传媒支出</v>
      </c>
      <c r="D7" s="152">
        <v>11587805.87</v>
      </c>
    </row>
    <row r="8" ht="25.4" customHeight="1" spans="1:4">
      <c r="A8" s="172" t="s">
        <v>9</v>
      </c>
      <c r="B8" s="152">
        <v>17525200</v>
      </c>
      <c r="C8" s="24" t="str">
        <f>"二"&amp;"、"&amp;"社会保障和就业支出"</f>
        <v>二、社会保障和就业支出</v>
      </c>
      <c r="D8" s="152">
        <v>1040219.36</v>
      </c>
    </row>
    <row r="9" ht="25.4" customHeight="1" spans="1:4">
      <c r="A9" s="172" t="s">
        <v>10</v>
      </c>
      <c r="B9" s="152"/>
      <c r="C9" s="24" t="str">
        <f>"三"&amp;"、"&amp;"卫生健康支出"</f>
        <v>三、卫生健康支出</v>
      </c>
      <c r="D9" s="152">
        <v>964233.41</v>
      </c>
    </row>
    <row r="10" ht="25.4" customHeight="1" spans="1:4">
      <c r="A10" s="172" t="s">
        <v>11</v>
      </c>
      <c r="B10" s="92"/>
      <c r="C10" s="24" t="str">
        <f>"四"&amp;"、"&amp;"住房保障支出"</f>
        <v>四、住房保障支出</v>
      </c>
      <c r="D10" s="152">
        <v>620212.07</v>
      </c>
    </row>
    <row r="11" ht="25.4" customHeight="1" spans="1:4">
      <c r="A11" s="172" t="s">
        <v>12</v>
      </c>
      <c r="B11" s="152"/>
      <c r="C11" s="24" t="str">
        <f>"五"&amp;"、"&amp;"其他支出"</f>
        <v>五、其他支出</v>
      </c>
      <c r="D11" s="152">
        <v>20019070.2</v>
      </c>
    </row>
    <row r="12" ht="25.4" customHeight="1" spans="1:4">
      <c r="A12" s="172" t="s">
        <v>13</v>
      </c>
      <c r="B12" s="92"/>
      <c r="C12" s="24"/>
      <c r="D12" s="152"/>
    </row>
    <row r="13" ht="25.4" customHeight="1" spans="1:4">
      <c r="A13" s="172" t="s">
        <v>14</v>
      </c>
      <c r="B13" s="92"/>
      <c r="C13" s="24"/>
      <c r="D13" s="152"/>
    </row>
    <row r="14" ht="25.4" customHeight="1" spans="1:4">
      <c r="A14" s="172" t="s">
        <v>15</v>
      </c>
      <c r="B14" s="92"/>
      <c r="C14" s="24"/>
      <c r="D14" s="152"/>
    </row>
    <row r="15" ht="25.4" customHeight="1" spans="1:4">
      <c r="A15" s="181" t="s">
        <v>16</v>
      </c>
      <c r="B15" s="92"/>
      <c r="C15" s="24"/>
      <c r="D15" s="152"/>
    </row>
    <row r="16" ht="25.4" customHeight="1" spans="1:4">
      <c r="A16" s="181" t="s">
        <v>17</v>
      </c>
      <c r="B16" s="152"/>
      <c r="C16" s="24"/>
      <c r="D16" s="152"/>
    </row>
    <row r="17" ht="25.4" customHeight="1" spans="1:4">
      <c r="A17" s="182" t="s">
        <v>18</v>
      </c>
      <c r="B17" s="168">
        <v>30737670.71</v>
      </c>
      <c r="C17" s="170" t="s">
        <v>19</v>
      </c>
      <c r="D17" s="168">
        <v>34231540.91</v>
      </c>
    </row>
    <row r="18" ht="25.4" customHeight="1" spans="1:4">
      <c r="A18" s="183" t="s">
        <v>20</v>
      </c>
      <c r="B18" s="168">
        <v>3493870.2</v>
      </c>
      <c r="C18" s="184" t="s">
        <v>21</v>
      </c>
      <c r="D18" s="185"/>
    </row>
    <row r="19" ht="25.4" customHeight="1" spans="1:4">
      <c r="A19" s="186" t="s">
        <v>22</v>
      </c>
      <c r="B19" s="152">
        <v>3493870.2</v>
      </c>
      <c r="C19" s="169" t="s">
        <v>22</v>
      </c>
      <c r="D19" s="92"/>
    </row>
    <row r="20" ht="25.4" customHeight="1" spans="1:4">
      <c r="A20" s="186" t="s">
        <v>23</v>
      </c>
      <c r="B20" s="152"/>
      <c r="C20" s="169" t="s">
        <v>23</v>
      </c>
      <c r="D20" s="92"/>
    </row>
    <row r="21" ht="25.4" customHeight="1" spans="1:4">
      <c r="A21" s="187" t="s">
        <v>24</v>
      </c>
      <c r="B21" s="168">
        <v>34231540.91</v>
      </c>
      <c r="C21" s="170" t="s">
        <v>25</v>
      </c>
      <c r="D21" s="164">
        <v>34231540.91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196527777777778" right="0.196527777777778" top="1" bottom="0.472222222222222" header="0.5" footer="0.5"/>
  <pageSetup paperSize="9" scale="9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3" sqref="A3:B3"/>
    </sheetView>
  </sheetViews>
  <sheetFormatPr defaultColWidth="9.13333333333333" defaultRowHeight="14.25" customHeight="1" outlineLevelCol="5"/>
  <cols>
    <col min="1" max="1" width="25.775" customWidth="1"/>
    <col min="2" max="2" width="21.775" customWidth="1"/>
    <col min="3" max="3" width="31.6083333333333" customWidth="1"/>
    <col min="4" max="4" width="20.6666666666667" customWidth="1"/>
    <col min="5" max="5" width="25.3333333333333" customWidth="1"/>
    <col min="6" max="6" width="21.1166666666667" customWidth="1"/>
  </cols>
  <sheetData>
    <row r="1" ht="15.75" customHeight="1" spans="1:6">
      <c r="F1" s="60" t="s">
        <v>422</v>
      </c>
    </row>
    <row r="2" ht="28.5" customHeight="1" spans="1:6">
      <c r="A2" s="4" t="s">
        <v>423</v>
      </c>
      <c r="B2" s="4"/>
      <c r="C2" s="4"/>
      <c r="D2" s="4"/>
      <c r="E2" s="4"/>
      <c r="F2" s="4"/>
    </row>
    <row r="3" s="1" customFormat="1" ht="15" customHeight="1" spans="1:6">
      <c r="A3" s="125" t="str">
        <f>"单位名称："&amp;"云南省松茂体育训练基地"</f>
        <v>单位名称：云南省松茂体育训练基地</v>
      </c>
      <c r="B3" s="125"/>
      <c r="C3" s="63"/>
      <c r="D3" s="64"/>
      <c r="E3" s="64"/>
      <c r="F3" s="126" t="s">
        <v>2</v>
      </c>
    </row>
    <row r="4" s="1" customFormat="1" ht="18.75" customHeight="1" spans="1:6">
      <c r="A4" s="10" t="s">
        <v>131</v>
      </c>
      <c r="B4" s="10" t="s">
        <v>48</v>
      </c>
      <c r="C4" s="10" t="s">
        <v>49</v>
      </c>
      <c r="D4" s="16" t="s">
        <v>424</v>
      </c>
      <c r="E4" s="20"/>
      <c r="F4" s="20"/>
    </row>
    <row r="5" s="1" customFormat="1" ht="30" customHeight="1" spans="1:6">
      <c r="A5" s="19"/>
      <c r="B5" s="19"/>
      <c r="C5" s="19"/>
      <c r="D5" s="16" t="s">
        <v>30</v>
      </c>
      <c r="E5" s="20" t="s">
        <v>57</v>
      </c>
      <c r="F5" s="20" t="s">
        <v>58</v>
      </c>
    </row>
    <row r="6" s="1" customFormat="1" ht="16.5" customHeight="1" spans="1:6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</row>
    <row r="7" ht="20.25" customHeight="1" spans="1:6">
      <c r="A7" s="31" t="s">
        <v>45</v>
      </c>
      <c r="B7" s="31" t="s">
        <v>92</v>
      </c>
      <c r="C7" s="31" t="s">
        <v>56</v>
      </c>
      <c r="D7" s="23">
        <v>20019070.2</v>
      </c>
      <c r="E7" s="23"/>
      <c r="F7" s="23">
        <v>20019070.2</v>
      </c>
    </row>
    <row r="8" ht="20.25" customHeight="1" spans="1:6">
      <c r="A8" s="31" t="s">
        <v>45</v>
      </c>
      <c r="B8" s="31" t="s">
        <v>93</v>
      </c>
      <c r="C8" s="31" t="s">
        <v>94</v>
      </c>
      <c r="D8" s="23">
        <v>20019070.2</v>
      </c>
      <c r="E8" s="23"/>
      <c r="F8" s="23">
        <v>20019070.2</v>
      </c>
    </row>
    <row r="9" ht="20.25" customHeight="1" spans="1:6">
      <c r="A9" s="31" t="s">
        <v>45</v>
      </c>
      <c r="B9" s="31" t="s">
        <v>95</v>
      </c>
      <c r="C9" s="31" t="s">
        <v>96</v>
      </c>
      <c r="D9" s="23">
        <v>20019070.2</v>
      </c>
      <c r="E9" s="23"/>
      <c r="F9" s="23">
        <v>20019070.2</v>
      </c>
    </row>
    <row r="10" ht="17.25" customHeight="1" spans="1:6">
      <c r="A10" s="88" t="s">
        <v>97</v>
      </c>
      <c r="B10" s="52"/>
      <c r="C10" s="52" t="s">
        <v>97</v>
      </c>
      <c r="D10" s="23">
        <v>20019070.2</v>
      </c>
      <c r="E10" s="23"/>
      <c r="F10" s="23">
        <v>20019070.2</v>
      </c>
    </row>
  </sheetData>
  <mergeCells count="7">
    <mergeCell ref="A2:F2"/>
    <mergeCell ref="A3:B3"/>
    <mergeCell ref="D4:F4"/>
    <mergeCell ref="A10:C10"/>
    <mergeCell ref="A4:A5"/>
    <mergeCell ref="B4:B5"/>
    <mergeCell ref="C4:C5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3"/>
  <sheetViews>
    <sheetView showZeros="0" topLeftCell="A101" workbookViewId="0">
      <selection activeCell="O122" sqref="$A1:$XFD1048576"/>
    </sheetView>
  </sheetViews>
  <sheetFormatPr defaultColWidth="9.13333333333333" defaultRowHeight="14.25" customHeight="1"/>
  <cols>
    <col min="1" max="1" width="13.775" customWidth="1"/>
    <col min="2" max="2" width="13.225" customWidth="1"/>
    <col min="3" max="3" width="16.6666666666667" customWidth="1"/>
    <col min="4" max="4" width="5.55833333333333" customWidth="1"/>
    <col min="5" max="5" width="5" customWidth="1"/>
    <col min="6" max="6" width="10.8833333333333" customWidth="1"/>
    <col min="7" max="7" width="13.4416666666667" customWidth="1"/>
    <col min="8" max="8" width="12.775" customWidth="1"/>
    <col min="9" max="9" width="12.4416666666667" customWidth="1"/>
    <col min="10" max="17" width="4.88333333333333" customWidth="1"/>
  </cols>
  <sheetData>
    <row r="1" ht="13.5" spans="1:17">
      <c r="O1" s="49"/>
      <c r="P1" s="49"/>
      <c r="Q1" s="96" t="s">
        <v>425</v>
      </c>
    </row>
    <row r="2" ht="20.25" spans="1:17">
      <c r="A2" s="97" t="s">
        <v>426</v>
      </c>
      <c r="B2" s="4"/>
      <c r="C2" s="4"/>
      <c r="D2" s="4"/>
      <c r="E2" s="4"/>
      <c r="F2" s="4"/>
      <c r="G2" s="4"/>
      <c r="H2" s="4"/>
      <c r="I2" s="4"/>
      <c r="J2" s="4"/>
      <c r="K2" s="98"/>
      <c r="L2" s="4"/>
      <c r="M2" s="4"/>
      <c r="N2" s="4"/>
      <c r="O2" s="98"/>
      <c r="P2" s="98"/>
      <c r="Q2" s="4"/>
    </row>
    <row r="3" ht="13.5" spans="1:17">
      <c r="A3" s="99" t="str">
        <f>"单位名称："&amp;"云南省松茂体育训练基地"</f>
        <v>单位名称：云南省松茂体育训练基地</v>
      </c>
      <c r="B3" s="100"/>
      <c r="C3" s="100"/>
      <c r="D3" s="100"/>
      <c r="E3" s="100"/>
      <c r="F3" s="100"/>
      <c r="G3" s="100"/>
      <c r="H3" s="100"/>
      <c r="I3" s="100"/>
      <c r="J3" s="100"/>
      <c r="O3" s="101"/>
      <c r="P3" s="101"/>
      <c r="Q3" s="102" t="s">
        <v>122</v>
      </c>
    </row>
    <row r="4" ht="13.5" spans="1:17">
      <c r="A4" s="103" t="s">
        <v>427</v>
      </c>
      <c r="B4" s="104" t="s">
        <v>428</v>
      </c>
      <c r="C4" s="104" t="s">
        <v>429</v>
      </c>
      <c r="D4" s="104" t="s">
        <v>430</v>
      </c>
      <c r="E4" s="104" t="s">
        <v>431</v>
      </c>
      <c r="F4" s="104" t="s">
        <v>432</v>
      </c>
      <c r="G4" s="105" t="s">
        <v>138</v>
      </c>
      <c r="H4" s="105"/>
      <c r="I4" s="105"/>
      <c r="J4" s="105"/>
      <c r="K4" s="106"/>
      <c r="L4" s="105"/>
      <c r="M4" s="105"/>
      <c r="N4" s="105"/>
      <c r="O4" s="107"/>
      <c r="P4" s="106"/>
      <c r="Q4" s="108"/>
    </row>
    <row r="5" ht="13.5" spans="1:17">
      <c r="A5" s="109"/>
      <c r="B5" s="110"/>
      <c r="C5" s="110"/>
      <c r="D5" s="110"/>
      <c r="E5" s="110"/>
      <c r="F5" s="110"/>
      <c r="G5" s="110" t="s">
        <v>30</v>
      </c>
      <c r="H5" s="110" t="s">
        <v>33</v>
      </c>
      <c r="I5" s="110" t="s">
        <v>433</v>
      </c>
      <c r="J5" s="110" t="s">
        <v>434</v>
      </c>
      <c r="K5" s="111" t="s">
        <v>435</v>
      </c>
      <c r="L5" s="112" t="s">
        <v>436</v>
      </c>
      <c r="M5" s="112"/>
      <c r="N5" s="112"/>
      <c r="O5" s="113"/>
      <c r="P5" s="114"/>
      <c r="Q5" s="115"/>
    </row>
    <row r="6" ht="54" spans="1:17">
      <c r="A6" s="116"/>
      <c r="B6" s="115"/>
      <c r="C6" s="115"/>
      <c r="D6" s="115"/>
      <c r="E6" s="115"/>
      <c r="F6" s="115"/>
      <c r="G6" s="115"/>
      <c r="H6" s="115" t="s">
        <v>32</v>
      </c>
      <c r="I6" s="115"/>
      <c r="J6" s="115"/>
      <c r="K6" s="117"/>
      <c r="L6" s="115" t="s">
        <v>32</v>
      </c>
      <c r="M6" s="115" t="s">
        <v>43</v>
      </c>
      <c r="N6" s="115" t="s">
        <v>145</v>
      </c>
      <c r="O6" s="118" t="s">
        <v>39</v>
      </c>
      <c r="P6" s="117" t="s">
        <v>40</v>
      </c>
      <c r="Q6" s="115" t="s">
        <v>41</v>
      </c>
    </row>
    <row r="7" ht="13.5" spans="1:17">
      <c r="A7" s="119">
        <v>1</v>
      </c>
      <c r="B7" s="120">
        <v>2</v>
      </c>
      <c r="C7" s="120">
        <v>3</v>
      </c>
      <c r="D7" s="120">
        <v>4</v>
      </c>
      <c r="E7" s="120">
        <v>5</v>
      </c>
      <c r="F7" s="120">
        <v>6</v>
      </c>
      <c r="G7" s="121">
        <v>7</v>
      </c>
      <c r="H7" s="121">
        <v>8</v>
      </c>
      <c r="I7" s="121">
        <v>9</v>
      </c>
      <c r="J7" s="121">
        <v>10</v>
      </c>
      <c r="K7" s="121">
        <v>11</v>
      </c>
      <c r="L7" s="121">
        <v>12</v>
      </c>
      <c r="M7" s="121">
        <v>13</v>
      </c>
      <c r="N7" s="121">
        <v>14</v>
      </c>
      <c r="O7" s="121">
        <v>15</v>
      </c>
      <c r="P7" s="121">
        <v>16</v>
      </c>
      <c r="Q7" s="121">
        <v>17</v>
      </c>
    </row>
    <row r="8" ht="22.5" spans="1:17">
      <c r="A8" s="89" t="s">
        <v>45</v>
      </c>
      <c r="B8" s="90"/>
      <c r="C8" s="90"/>
      <c r="D8" s="90"/>
      <c r="E8" s="122"/>
      <c r="F8" s="23">
        <v>6944050</v>
      </c>
      <c r="G8" s="23">
        <v>10575050</v>
      </c>
      <c r="H8" s="23">
        <v>1333850</v>
      </c>
      <c r="I8" s="23">
        <v>9241200</v>
      </c>
      <c r="J8" s="23"/>
      <c r="K8" s="23"/>
      <c r="L8" s="23"/>
      <c r="M8" s="23"/>
      <c r="N8" s="23"/>
      <c r="O8" s="23"/>
      <c r="P8" s="23"/>
      <c r="Q8" s="23"/>
    </row>
    <row r="9" ht="30" customHeight="1" spans="1:17">
      <c r="A9" s="89" t="s">
        <v>169</v>
      </c>
      <c r="B9" s="90" t="s">
        <v>437</v>
      </c>
      <c r="C9" s="90" t="s">
        <v>438</v>
      </c>
      <c r="D9" s="123" t="s">
        <v>439</v>
      </c>
      <c r="E9" s="124">
        <v>1</v>
      </c>
      <c r="F9" s="23">
        <v>1281150</v>
      </c>
      <c r="G9" s="23">
        <v>1281150</v>
      </c>
      <c r="H9" s="23">
        <v>1281150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89" t="s">
        <v>173</v>
      </c>
      <c r="B10" s="90" t="s">
        <v>440</v>
      </c>
      <c r="C10" s="90" t="s">
        <v>441</v>
      </c>
      <c r="D10" s="123" t="s">
        <v>442</v>
      </c>
      <c r="E10" s="124">
        <v>1</v>
      </c>
      <c r="F10" s="23">
        <v>16700</v>
      </c>
      <c r="G10" s="23">
        <v>16700</v>
      </c>
      <c r="H10" s="23">
        <v>16700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89" t="s">
        <v>173</v>
      </c>
      <c r="B11" s="90" t="s">
        <v>443</v>
      </c>
      <c r="C11" s="90" t="s">
        <v>444</v>
      </c>
      <c r="D11" s="123" t="s">
        <v>292</v>
      </c>
      <c r="E11" s="124">
        <v>1</v>
      </c>
      <c r="F11" s="23">
        <v>5000</v>
      </c>
      <c r="G11" s="23">
        <v>5000</v>
      </c>
      <c r="H11" s="23">
        <v>5000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89" t="s">
        <v>180</v>
      </c>
      <c r="B12" s="90" t="s">
        <v>445</v>
      </c>
      <c r="C12" s="90" t="s">
        <v>446</v>
      </c>
      <c r="D12" s="123" t="s">
        <v>303</v>
      </c>
      <c r="E12" s="124">
        <v>2</v>
      </c>
      <c r="F12" s="23"/>
      <c r="G12" s="23">
        <v>2000</v>
      </c>
      <c r="H12" s="23">
        <v>2000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89" t="s">
        <v>180</v>
      </c>
      <c r="B13" s="90" t="s">
        <v>447</v>
      </c>
      <c r="C13" s="90" t="s">
        <v>448</v>
      </c>
      <c r="D13" s="123" t="s">
        <v>449</v>
      </c>
      <c r="E13" s="124">
        <v>2</v>
      </c>
      <c r="F13" s="23"/>
      <c r="G13" s="23">
        <v>12000</v>
      </c>
      <c r="H13" s="23">
        <v>12000</v>
      </c>
      <c r="I13" s="23"/>
      <c r="J13" s="23"/>
      <c r="K13" s="23"/>
      <c r="L13" s="23"/>
      <c r="M13" s="23"/>
      <c r="N13" s="23"/>
      <c r="O13" s="23"/>
      <c r="P13" s="23"/>
      <c r="Q13" s="23"/>
    </row>
    <row r="14" ht="30" customHeight="1" spans="1:17">
      <c r="A14" s="89" t="s">
        <v>180</v>
      </c>
      <c r="B14" s="90" t="s">
        <v>450</v>
      </c>
      <c r="C14" s="90" t="s">
        <v>451</v>
      </c>
      <c r="D14" s="123" t="s">
        <v>449</v>
      </c>
      <c r="E14" s="124">
        <v>2</v>
      </c>
      <c r="F14" s="23"/>
      <c r="G14" s="23">
        <v>2000</v>
      </c>
      <c r="H14" s="23">
        <v>2000</v>
      </c>
      <c r="I14" s="23"/>
      <c r="J14" s="23"/>
      <c r="K14" s="23"/>
      <c r="L14" s="23"/>
      <c r="M14" s="23"/>
      <c r="N14" s="23"/>
      <c r="O14" s="23"/>
      <c r="P14" s="23"/>
      <c r="Q14" s="23"/>
    </row>
    <row r="15" ht="30" customHeight="1" spans="1:17">
      <c r="A15" s="89" t="s">
        <v>180</v>
      </c>
      <c r="B15" s="90" t="s">
        <v>452</v>
      </c>
      <c r="C15" s="90" t="s">
        <v>453</v>
      </c>
      <c r="D15" s="123" t="s">
        <v>449</v>
      </c>
      <c r="E15" s="124">
        <v>3</v>
      </c>
      <c r="F15" s="23"/>
      <c r="G15" s="23">
        <v>15000</v>
      </c>
      <c r="H15" s="23">
        <v>15000</v>
      </c>
      <c r="I15" s="23"/>
      <c r="J15" s="23"/>
      <c r="K15" s="23"/>
      <c r="L15" s="23"/>
      <c r="M15" s="23"/>
      <c r="N15" s="23"/>
      <c r="O15" s="23"/>
      <c r="P15" s="23"/>
      <c r="Q15" s="23"/>
    </row>
    <row r="16" ht="30" customHeight="1" spans="1:17">
      <c r="A16" s="89" t="s">
        <v>226</v>
      </c>
      <c r="B16" s="90" t="s">
        <v>454</v>
      </c>
      <c r="C16" s="90" t="s">
        <v>455</v>
      </c>
      <c r="D16" s="123" t="s">
        <v>303</v>
      </c>
      <c r="E16" s="124">
        <v>16</v>
      </c>
      <c r="F16" s="23">
        <v>57600</v>
      </c>
      <c r="G16" s="23">
        <v>57600</v>
      </c>
      <c r="H16" s="23"/>
      <c r="I16" s="23">
        <v>57600</v>
      </c>
      <c r="J16" s="23"/>
      <c r="K16" s="23"/>
      <c r="L16" s="23"/>
      <c r="M16" s="23"/>
      <c r="N16" s="23"/>
      <c r="O16" s="23"/>
      <c r="P16" s="23"/>
      <c r="Q16" s="23"/>
    </row>
    <row r="17" ht="30" customHeight="1" spans="1:17">
      <c r="A17" s="89" t="s">
        <v>226</v>
      </c>
      <c r="B17" s="90" t="s">
        <v>456</v>
      </c>
      <c r="C17" s="90" t="s">
        <v>455</v>
      </c>
      <c r="D17" s="123" t="s">
        <v>457</v>
      </c>
      <c r="E17" s="124">
        <v>10</v>
      </c>
      <c r="F17" s="23">
        <v>2400</v>
      </c>
      <c r="G17" s="23">
        <v>2400</v>
      </c>
      <c r="H17" s="23"/>
      <c r="I17" s="23">
        <v>2400</v>
      </c>
      <c r="J17" s="23"/>
      <c r="K17" s="23"/>
      <c r="L17" s="23"/>
      <c r="M17" s="23"/>
      <c r="N17" s="23"/>
      <c r="O17" s="23"/>
      <c r="P17" s="23"/>
      <c r="Q17" s="23"/>
    </row>
    <row r="18" ht="30" customHeight="1" spans="1:17">
      <c r="A18" s="89" t="s">
        <v>226</v>
      </c>
      <c r="B18" s="90" t="s">
        <v>458</v>
      </c>
      <c r="C18" s="90" t="s">
        <v>455</v>
      </c>
      <c r="D18" s="123" t="s">
        <v>449</v>
      </c>
      <c r="E18" s="124">
        <v>1</v>
      </c>
      <c r="F18" s="23">
        <v>24000</v>
      </c>
      <c r="G18" s="23">
        <v>24000</v>
      </c>
      <c r="H18" s="23"/>
      <c r="I18" s="23">
        <v>24000</v>
      </c>
      <c r="J18" s="23"/>
      <c r="K18" s="23"/>
      <c r="L18" s="23"/>
      <c r="M18" s="23"/>
      <c r="N18" s="23"/>
      <c r="O18" s="23"/>
      <c r="P18" s="23"/>
      <c r="Q18" s="23"/>
    </row>
    <row r="19" ht="30" customHeight="1" spans="1:17">
      <c r="A19" s="89" t="s">
        <v>226</v>
      </c>
      <c r="B19" s="90" t="s">
        <v>459</v>
      </c>
      <c r="C19" s="90" t="s">
        <v>455</v>
      </c>
      <c r="D19" s="123" t="s">
        <v>457</v>
      </c>
      <c r="E19" s="124">
        <v>2</v>
      </c>
      <c r="F19" s="23">
        <v>700</v>
      </c>
      <c r="G19" s="23">
        <v>700</v>
      </c>
      <c r="H19" s="23"/>
      <c r="I19" s="23">
        <v>700</v>
      </c>
      <c r="J19" s="23"/>
      <c r="K19" s="23"/>
      <c r="L19" s="23"/>
      <c r="M19" s="23"/>
      <c r="N19" s="23"/>
      <c r="O19" s="23"/>
      <c r="P19" s="23"/>
      <c r="Q19" s="23"/>
    </row>
    <row r="20" ht="30" customHeight="1" spans="1:17">
      <c r="A20" s="89" t="s">
        <v>226</v>
      </c>
      <c r="B20" s="90" t="s">
        <v>460</v>
      </c>
      <c r="C20" s="90" t="s">
        <v>455</v>
      </c>
      <c r="D20" s="123" t="s">
        <v>449</v>
      </c>
      <c r="E20" s="124">
        <v>6</v>
      </c>
      <c r="F20" s="23">
        <v>15600</v>
      </c>
      <c r="G20" s="23">
        <v>15600</v>
      </c>
      <c r="H20" s="23"/>
      <c r="I20" s="23">
        <v>15600</v>
      </c>
      <c r="J20" s="23"/>
      <c r="K20" s="23"/>
      <c r="L20" s="23"/>
      <c r="M20" s="23"/>
      <c r="N20" s="23"/>
      <c r="O20" s="23"/>
      <c r="P20" s="23"/>
      <c r="Q20" s="23"/>
    </row>
    <row r="21" ht="30" customHeight="1" spans="1:17">
      <c r="A21" s="89" t="s">
        <v>226</v>
      </c>
      <c r="B21" s="90" t="s">
        <v>461</v>
      </c>
      <c r="C21" s="90" t="s">
        <v>455</v>
      </c>
      <c r="D21" s="123" t="s">
        <v>449</v>
      </c>
      <c r="E21" s="124">
        <v>50</v>
      </c>
      <c r="F21" s="23">
        <v>35500</v>
      </c>
      <c r="G21" s="23">
        <v>35500</v>
      </c>
      <c r="H21" s="23"/>
      <c r="I21" s="23">
        <v>35500</v>
      </c>
      <c r="J21" s="23"/>
      <c r="K21" s="23"/>
      <c r="L21" s="23"/>
      <c r="M21" s="23"/>
      <c r="N21" s="23"/>
      <c r="O21" s="23"/>
      <c r="P21" s="23"/>
      <c r="Q21" s="23"/>
    </row>
    <row r="22" ht="30" customHeight="1" spans="1:17">
      <c r="A22" s="89" t="s">
        <v>226</v>
      </c>
      <c r="B22" s="90" t="s">
        <v>462</v>
      </c>
      <c r="C22" s="90" t="s">
        <v>455</v>
      </c>
      <c r="D22" s="123" t="s">
        <v>303</v>
      </c>
      <c r="E22" s="124">
        <v>12</v>
      </c>
      <c r="F22" s="23">
        <v>2160</v>
      </c>
      <c r="G22" s="23">
        <v>2160</v>
      </c>
      <c r="H22" s="23"/>
      <c r="I22" s="23">
        <v>2160</v>
      </c>
      <c r="J22" s="23"/>
      <c r="K22" s="23"/>
      <c r="L22" s="23"/>
      <c r="M22" s="23"/>
      <c r="N22" s="23"/>
      <c r="O22" s="23"/>
      <c r="P22" s="23"/>
      <c r="Q22" s="23"/>
    </row>
    <row r="23" ht="30" customHeight="1" spans="1:17">
      <c r="A23" s="89" t="s">
        <v>226</v>
      </c>
      <c r="B23" s="90" t="s">
        <v>463</v>
      </c>
      <c r="C23" s="90" t="s">
        <v>455</v>
      </c>
      <c r="D23" s="123" t="s">
        <v>464</v>
      </c>
      <c r="E23" s="124">
        <v>16</v>
      </c>
      <c r="F23" s="23">
        <v>4800</v>
      </c>
      <c r="G23" s="23">
        <v>4800</v>
      </c>
      <c r="H23" s="23"/>
      <c r="I23" s="23">
        <v>4800</v>
      </c>
      <c r="J23" s="23"/>
      <c r="K23" s="23"/>
      <c r="L23" s="23"/>
      <c r="M23" s="23"/>
      <c r="N23" s="23"/>
      <c r="O23" s="23"/>
      <c r="P23" s="23"/>
      <c r="Q23" s="23"/>
    </row>
    <row r="24" ht="30" customHeight="1" spans="1:17">
      <c r="A24" s="89" t="s">
        <v>226</v>
      </c>
      <c r="B24" s="90" t="s">
        <v>465</v>
      </c>
      <c r="C24" s="90" t="s">
        <v>455</v>
      </c>
      <c r="D24" s="123" t="s">
        <v>449</v>
      </c>
      <c r="E24" s="124">
        <v>1</v>
      </c>
      <c r="F24" s="23">
        <v>8640</v>
      </c>
      <c r="G24" s="23">
        <v>8640</v>
      </c>
      <c r="H24" s="23"/>
      <c r="I24" s="23">
        <v>8640</v>
      </c>
      <c r="J24" s="23"/>
      <c r="K24" s="23"/>
      <c r="L24" s="23"/>
      <c r="M24" s="23"/>
      <c r="N24" s="23"/>
      <c r="O24" s="23"/>
      <c r="P24" s="23"/>
      <c r="Q24" s="23"/>
    </row>
    <row r="25" ht="30" customHeight="1" spans="1:17">
      <c r="A25" s="89" t="s">
        <v>226</v>
      </c>
      <c r="B25" s="90" t="s">
        <v>466</v>
      </c>
      <c r="C25" s="90" t="s">
        <v>455</v>
      </c>
      <c r="D25" s="123" t="s">
        <v>457</v>
      </c>
      <c r="E25" s="124">
        <v>10</v>
      </c>
      <c r="F25" s="23">
        <v>5500</v>
      </c>
      <c r="G25" s="23">
        <v>5500</v>
      </c>
      <c r="H25" s="23"/>
      <c r="I25" s="23">
        <v>5500</v>
      </c>
      <c r="J25" s="23"/>
      <c r="K25" s="23"/>
      <c r="L25" s="23"/>
      <c r="M25" s="23"/>
      <c r="N25" s="23"/>
      <c r="O25" s="23"/>
      <c r="P25" s="23"/>
      <c r="Q25" s="23"/>
    </row>
    <row r="26" ht="30" customHeight="1" spans="1:17">
      <c r="A26" s="89" t="s">
        <v>226</v>
      </c>
      <c r="B26" s="90" t="s">
        <v>467</v>
      </c>
      <c r="C26" s="90" t="s">
        <v>455</v>
      </c>
      <c r="D26" s="123" t="s">
        <v>457</v>
      </c>
      <c r="E26" s="124">
        <v>2</v>
      </c>
      <c r="F26" s="23">
        <v>3800</v>
      </c>
      <c r="G26" s="23">
        <v>3800</v>
      </c>
      <c r="H26" s="23"/>
      <c r="I26" s="23">
        <v>3800</v>
      </c>
      <c r="J26" s="23"/>
      <c r="K26" s="23"/>
      <c r="L26" s="23"/>
      <c r="M26" s="23"/>
      <c r="N26" s="23"/>
      <c r="O26" s="23"/>
      <c r="P26" s="23"/>
      <c r="Q26" s="23"/>
    </row>
    <row r="27" ht="30" customHeight="1" spans="1:17">
      <c r="A27" s="89" t="s">
        <v>226</v>
      </c>
      <c r="B27" s="90" t="s">
        <v>468</v>
      </c>
      <c r="C27" s="90" t="s">
        <v>455</v>
      </c>
      <c r="D27" s="123" t="s">
        <v>457</v>
      </c>
      <c r="E27" s="124">
        <v>5</v>
      </c>
      <c r="F27" s="23">
        <v>8500</v>
      </c>
      <c r="G27" s="23">
        <v>8500</v>
      </c>
      <c r="H27" s="23"/>
      <c r="I27" s="23">
        <v>8500</v>
      </c>
      <c r="J27" s="23"/>
      <c r="K27" s="23"/>
      <c r="L27" s="23"/>
      <c r="M27" s="23"/>
      <c r="N27" s="23"/>
      <c r="O27" s="23"/>
      <c r="P27" s="23"/>
      <c r="Q27" s="23"/>
    </row>
    <row r="28" ht="30" customHeight="1" spans="1:17">
      <c r="A28" s="89" t="s">
        <v>226</v>
      </c>
      <c r="B28" s="90" t="s">
        <v>469</v>
      </c>
      <c r="C28" s="90" t="s">
        <v>455</v>
      </c>
      <c r="D28" s="123" t="s">
        <v>470</v>
      </c>
      <c r="E28" s="124">
        <v>13</v>
      </c>
      <c r="F28" s="23">
        <v>24700</v>
      </c>
      <c r="G28" s="23">
        <v>24700</v>
      </c>
      <c r="H28" s="23"/>
      <c r="I28" s="23">
        <v>24700</v>
      </c>
      <c r="J28" s="23"/>
      <c r="K28" s="23"/>
      <c r="L28" s="23"/>
      <c r="M28" s="23"/>
      <c r="N28" s="23"/>
      <c r="O28" s="23"/>
      <c r="P28" s="23"/>
      <c r="Q28" s="23"/>
    </row>
    <row r="29" ht="30" customHeight="1" spans="1:17">
      <c r="A29" s="89" t="s">
        <v>226</v>
      </c>
      <c r="B29" s="90" t="s">
        <v>471</v>
      </c>
      <c r="C29" s="90" t="s">
        <v>455</v>
      </c>
      <c r="D29" s="123" t="s">
        <v>449</v>
      </c>
      <c r="E29" s="124">
        <v>5</v>
      </c>
      <c r="F29" s="23">
        <v>27000</v>
      </c>
      <c r="G29" s="23">
        <v>27000</v>
      </c>
      <c r="H29" s="23"/>
      <c r="I29" s="23">
        <v>27000</v>
      </c>
      <c r="J29" s="23"/>
      <c r="K29" s="23"/>
      <c r="L29" s="23"/>
      <c r="M29" s="23"/>
      <c r="N29" s="23"/>
      <c r="O29" s="23"/>
      <c r="P29" s="23"/>
      <c r="Q29" s="23"/>
    </row>
    <row r="30" ht="30" customHeight="1" spans="1:17">
      <c r="A30" s="89" t="s">
        <v>226</v>
      </c>
      <c r="B30" s="90" t="s">
        <v>472</v>
      </c>
      <c r="C30" s="90" t="s">
        <v>455</v>
      </c>
      <c r="D30" s="123" t="s">
        <v>449</v>
      </c>
      <c r="E30" s="124">
        <v>5</v>
      </c>
      <c r="F30" s="23">
        <v>31500</v>
      </c>
      <c r="G30" s="23">
        <v>31500</v>
      </c>
      <c r="H30" s="23"/>
      <c r="I30" s="23">
        <v>31500</v>
      </c>
      <c r="J30" s="23"/>
      <c r="K30" s="23"/>
      <c r="L30" s="23"/>
      <c r="M30" s="23"/>
      <c r="N30" s="23"/>
      <c r="O30" s="23"/>
      <c r="P30" s="23"/>
      <c r="Q30" s="23"/>
    </row>
    <row r="31" ht="30" customHeight="1" spans="1:17">
      <c r="A31" s="89" t="s">
        <v>226</v>
      </c>
      <c r="B31" s="90" t="s">
        <v>473</v>
      </c>
      <c r="C31" s="90" t="s">
        <v>455</v>
      </c>
      <c r="D31" s="123" t="s">
        <v>449</v>
      </c>
      <c r="E31" s="124">
        <v>6</v>
      </c>
      <c r="F31" s="23">
        <v>12600</v>
      </c>
      <c r="G31" s="23">
        <v>12600</v>
      </c>
      <c r="H31" s="23"/>
      <c r="I31" s="23">
        <v>12600</v>
      </c>
      <c r="J31" s="23"/>
      <c r="K31" s="23"/>
      <c r="L31" s="23"/>
      <c r="M31" s="23"/>
      <c r="N31" s="23"/>
      <c r="O31" s="23"/>
      <c r="P31" s="23"/>
      <c r="Q31" s="23"/>
    </row>
    <row r="32" ht="30" customHeight="1" spans="1:17">
      <c r="A32" s="89" t="s">
        <v>226</v>
      </c>
      <c r="B32" s="90" t="s">
        <v>474</v>
      </c>
      <c r="C32" s="90" t="s">
        <v>455</v>
      </c>
      <c r="D32" s="123" t="s">
        <v>457</v>
      </c>
      <c r="E32" s="124">
        <v>4</v>
      </c>
      <c r="F32" s="23">
        <v>1200</v>
      </c>
      <c r="G32" s="23">
        <v>1200</v>
      </c>
      <c r="H32" s="23"/>
      <c r="I32" s="23">
        <v>1200</v>
      </c>
      <c r="J32" s="23"/>
      <c r="K32" s="23"/>
      <c r="L32" s="23"/>
      <c r="M32" s="23"/>
      <c r="N32" s="23"/>
      <c r="O32" s="23"/>
      <c r="P32" s="23"/>
      <c r="Q32" s="23"/>
    </row>
    <row r="33" ht="30" customHeight="1" spans="1:17">
      <c r="A33" s="89" t="s">
        <v>226</v>
      </c>
      <c r="B33" s="90" t="s">
        <v>475</v>
      </c>
      <c r="C33" s="90" t="s">
        <v>455</v>
      </c>
      <c r="D33" s="123" t="s">
        <v>449</v>
      </c>
      <c r="E33" s="124">
        <v>3</v>
      </c>
      <c r="F33" s="23">
        <v>10500</v>
      </c>
      <c r="G33" s="23">
        <v>10500</v>
      </c>
      <c r="H33" s="23"/>
      <c r="I33" s="23">
        <v>10500</v>
      </c>
      <c r="J33" s="23"/>
      <c r="K33" s="23"/>
      <c r="L33" s="23"/>
      <c r="M33" s="23"/>
      <c r="N33" s="23"/>
      <c r="O33" s="23"/>
      <c r="P33" s="23"/>
      <c r="Q33" s="23"/>
    </row>
    <row r="34" ht="30" customHeight="1" spans="1:17">
      <c r="A34" s="89" t="s">
        <v>226</v>
      </c>
      <c r="B34" s="90" t="s">
        <v>475</v>
      </c>
      <c r="C34" s="90" t="s">
        <v>455</v>
      </c>
      <c r="D34" s="123" t="s">
        <v>449</v>
      </c>
      <c r="E34" s="124">
        <v>2</v>
      </c>
      <c r="F34" s="23">
        <v>14000</v>
      </c>
      <c r="G34" s="23">
        <v>14000</v>
      </c>
      <c r="H34" s="23"/>
      <c r="I34" s="23">
        <v>14000</v>
      </c>
      <c r="J34" s="23"/>
      <c r="K34" s="23"/>
      <c r="L34" s="23"/>
      <c r="M34" s="23"/>
      <c r="N34" s="23"/>
      <c r="O34" s="23"/>
      <c r="P34" s="23"/>
      <c r="Q34" s="23"/>
    </row>
    <row r="35" ht="22.5" spans="1:17">
      <c r="A35" s="89" t="s">
        <v>226</v>
      </c>
      <c r="B35" s="90" t="s">
        <v>476</v>
      </c>
      <c r="C35" s="90" t="s">
        <v>477</v>
      </c>
      <c r="D35" s="123" t="s">
        <v>478</v>
      </c>
      <c r="E35" s="124">
        <v>1</v>
      </c>
      <c r="F35" s="23">
        <v>11900</v>
      </c>
      <c r="G35" s="23">
        <v>11900</v>
      </c>
      <c r="H35" s="23"/>
      <c r="I35" s="23">
        <v>11900</v>
      </c>
      <c r="J35" s="23"/>
      <c r="K35" s="23"/>
      <c r="L35" s="23"/>
      <c r="M35" s="23"/>
      <c r="N35" s="23"/>
      <c r="O35" s="23"/>
      <c r="P35" s="23"/>
      <c r="Q35" s="23"/>
    </row>
    <row r="36" ht="22.5" spans="1:17">
      <c r="A36" s="89" t="s">
        <v>226</v>
      </c>
      <c r="B36" s="90" t="s">
        <v>479</v>
      </c>
      <c r="C36" s="90" t="s">
        <v>480</v>
      </c>
      <c r="D36" s="123" t="s">
        <v>449</v>
      </c>
      <c r="E36" s="124">
        <v>1</v>
      </c>
      <c r="F36" s="23">
        <v>91900</v>
      </c>
      <c r="G36" s="23">
        <v>91900</v>
      </c>
      <c r="H36" s="23"/>
      <c r="I36" s="23">
        <v>91900</v>
      </c>
      <c r="J36" s="23"/>
      <c r="K36" s="23"/>
      <c r="L36" s="23"/>
      <c r="M36" s="23"/>
      <c r="N36" s="23"/>
      <c r="O36" s="23"/>
      <c r="P36" s="23"/>
      <c r="Q36" s="23"/>
    </row>
    <row r="37" ht="27" customHeight="1" spans="1:17">
      <c r="A37" s="89" t="s">
        <v>226</v>
      </c>
      <c r="B37" s="90" t="s">
        <v>481</v>
      </c>
      <c r="C37" s="90" t="s">
        <v>482</v>
      </c>
      <c r="D37" s="123" t="s">
        <v>483</v>
      </c>
      <c r="E37" s="124">
        <v>30</v>
      </c>
      <c r="F37" s="23">
        <v>19500</v>
      </c>
      <c r="G37" s="23">
        <v>19500</v>
      </c>
      <c r="H37" s="23"/>
      <c r="I37" s="23">
        <v>19500</v>
      </c>
      <c r="J37" s="23"/>
      <c r="K37" s="23"/>
      <c r="L37" s="23"/>
      <c r="M37" s="23"/>
      <c r="N37" s="23"/>
      <c r="O37" s="23"/>
      <c r="P37" s="23"/>
      <c r="Q37" s="23"/>
    </row>
    <row r="38" ht="22.5" spans="1:17">
      <c r="A38" s="89" t="s">
        <v>226</v>
      </c>
      <c r="B38" s="90" t="s">
        <v>484</v>
      </c>
      <c r="C38" s="90" t="s">
        <v>485</v>
      </c>
      <c r="D38" s="123" t="s">
        <v>457</v>
      </c>
      <c r="E38" s="124">
        <v>1</v>
      </c>
      <c r="F38" s="23">
        <v>3500</v>
      </c>
      <c r="G38" s="23">
        <v>3500</v>
      </c>
      <c r="H38" s="23"/>
      <c r="I38" s="23">
        <v>3500</v>
      </c>
      <c r="J38" s="23"/>
      <c r="K38" s="23"/>
      <c r="L38" s="23"/>
      <c r="M38" s="23"/>
      <c r="N38" s="23"/>
      <c r="O38" s="23"/>
      <c r="P38" s="23"/>
      <c r="Q38" s="23"/>
    </row>
    <row r="39" ht="22.5" spans="1:17">
      <c r="A39" s="89" t="s">
        <v>226</v>
      </c>
      <c r="B39" s="90" t="s">
        <v>486</v>
      </c>
      <c r="C39" s="90" t="s">
        <v>487</v>
      </c>
      <c r="D39" s="123" t="s">
        <v>449</v>
      </c>
      <c r="E39" s="124">
        <v>1</v>
      </c>
      <c r="F39" s="23">
        <v>34500</v>
      </c>
      <c r="G39" s="23">
        <v>34500</v>
      </c>
      <c r="H39" s="23"/>
      <c r="I39" s="23">
        <v>34500</v>
      </c>
      <c r="J39" s="23"/>
      <c r="K39" s="23"/>
      <c r="L39" s="23"/>
      <c r="M39" s="23"/>
      <c r="N39" s="23"/>
      <c r="O39" s="23"/>
      <c r="P39" s="23"/>
      <c r="Q39" s="23"/>
    </row>
    <row r="40" ht="22.5" spans="1:17">
      <c r="A40" s="89" t="s">
        <v>226</v>
      </c>
      <c r="B40" s="90" t="s">
        <v>488</v>
      </c>
      <c r="C40" s="90" t="s">
        <v>489</v>
      </c>
      <c r="D40" s="123" t="s">
        <v>457</v>
      </c>
      <c r="E40" s="124">
        <v>4</v>
      </c>
      <c r="F40" s="23">
        <v>12400</v>
      </c>
      <c r="G40" s="23">
        <v>12400</v>
      </c>
      <c r="H40" s="23"/>
      <c r="I40" s="23">
        <v>12400</v>
      </c>
      <c r="J40" s="23"/>
      <c r="K40" s="23"/>
      <c r="L40" s="23"/>
      <c r="M40" s="23"/>
      <c r="N40" s="23"/>
      <c r="O40" s="23"/>
      <c r="P40" s="23"/>
      <c r="Q40" s="23"/>
    </row>
    <row r="41" ht="22.5" spans="1:17">
      <c r="A41" s="89" t="s">
        <v>226</v>
      </c>
      <c r="B41" s="90" t="s">
        <v>490</v>
      </c>
      <c r="C41" s="90" t="s">
        <v>491</v>
      </c>
      <c r="D41" s="123" t="s">
        <v>303</v>
      </c>
      <c r="E41" s="124">
        <v>11</v>
      </c>
      <c r="F41" s="23"/>
      <c r="G41" s="23">
        <v>1100</v>
      </c>
      <c r="H41" s="23"/>
      <c r="I41" s="23">
        <v>1100</v>
      </c>
      <c r="J41" s="23"/>
      <c r="K41" s="23"/>
      <c r="L41" s="23"/>
      <c r="M41" s="23"/>
      <c r="N41" s="23"/>
      <c r="O41" s="23"/>
      <c r="P41" s="23"/>
      <c r="Q41" s="23"/>
    </row>
    <row r="42" ht="22.5" spans="1:17">
      <c r="A42" s="89" t="s">
        <v>226</v>
      </c>
      <c r="B42" s="90" t="s">
        <v>492</v>
      </c>
      <c r="C42" s="90" t="s">
        <v>491</v>
      </c>
      <c r="D42" s="123" t="s">
        <v>457</v>
      </c>
      <c r="E42" s="124">
        <v>16</v>
      </c>
      <c r="F42" s="23"/>
      <c r="G42" s="23">
        <v>3200</v>
      </c>
      <c r="H42" s="23"/>
      <c r="I42" s="23">
        <v>3200</v>
      </c>
      <c r="J42" s="23"/>
      <c r="K42" s="23"/>
      <c r="L42" s="23"/>
      <c r="M42" s="23"/>
      <c r="N42" s="23"/>
      <c r="O42" s="23"/>
      <c r="P42" s="23"/>
      <c r="Q42" s="23"/>
    </row>
    <row r="43" ht="22.5" spans="1:17">
      <c r="A43" s="89" t="s">
        <v>226</v>
      </c>
      <c r="B43" s="90" t="s">
        <v>493</v>
      </c>
      <c r="C43" s="90" t="s">
        <v>491</v>
      </c>
      <c r="D43" s="123" t="s">
        <v>303</v>
      </c>
      <c r="E43" s="124">
        <v>12</v>
      </c>
      <c r="F43" s="23"/>
      <c r="G43" s="23">
        <v>1200</v>
      </c>
      <c r="H43" s="23"/>
      <c r="I43" s="23">
        <v>1200</v>
      </c>
      <c r="J43" s="23"/>
      <c r="K43" s="23"/>
      <c r="L43" s="23"/>
      <c r="M43" s="23"/>
      <c r="N43" s="23"/>
      <c r="O43" s="23"/>
      <c r="P43" s="23"/>
      <c r="Q43" s="23"/>
    </row>
    <row r="44" ht="22.5" spans="1:17">
      <c r="A44" s="89" t="s">
        <v>226</v>
      </c>
      <c r="B44" s="90" t="s">
        <v>494</v>
      </c>
      <c r="C44" s="90" t="s">
        <v>491</v>
      </c>
      <c r="D44" s="123" t="s">
        <v>495</v>
      </c>
      <c r="E44" s="124">
        <v>10</v>
      </c>
      <c r="F44" s="23"/>
      <c r="G44" s="23">
        <v>5000</v>
      </c>
      <c r="H44" s="23"/>
      <c r="I44" s="23">
        <v>5000</v>
      </c>
      <c r="J44" s="23"/>
      <c r="K44" s="23"/>
      <c r="L44" s="23"/>
      <c r="M44" s="23"/>
      <c r="N44" s="23"/>
      <c r="O44" s="23"/>
      <c r="P44" s="23"/>
      <c r="Q44" s="23"/>
    </row>
    <row r="45" ht="22.5" spans="1:17">
      <c r="A45" s="89" t="s">
        <v>226</v>
      </c>
      <c r="B45" s="90" t="s">
        <v>496</v>
      </c>
      <c r="C45" s="90" t="s">
        <v>491</v>
      </c>
      <c r="D45" s="123" t="s">
        <v>303</v>
      </c>
      <c r="E45" s="124">
        <v>12</v>
      </c>
      <c r="F45" s="23"/>
      <c r="G45" s="23">
        <v>1800</v>
      </c>
      <c r="H45" s="23"/>
      <c r="I45" s="23">
        <v>1800</v>
      </c>
      <c r="J45" s="23"/>
      <c r="K45" s="23"/>
      <c r="L45" s="23"/>
      <c r="M45" s="23"/>
      <c r="N45" s="23"/>
      <c r="O45" s="23"/>
      <c r="P45" s="23"/>
      <c r="Q45" s="23"/>
    </row>
    <row r="46" ht="22.5" spans="1:17">
      <c r="A46" s="89" t="s">
        <v>226</v>
      </c>
      <c r="B46" s="90" t="s">
        <v>497</v>
      </c>
      <c r="C46" s="90" t="s">
        <v>491</v>
      </c>
      <c r="D46" s="123" t="s">
        <v>303</v>
      </c>
      <c r="E46" s="124">
        <v>10</v>
      </c>
      <c r="F46" s="23"/>
      <c r="G46" s="23">
        <v>2500</v>
      </c>
      <c r="H46" s="23"/>
      <c r="I46" s="23">
        <v>2500</v>
      </c>
      <c r="J46" s="23"/>
      <c r="K46" s="23"/>
      <c r="L46" s="23"/>
      <c r="M46" s="23"/>
      <c r="N46" s="23"/>
      <c r="O46" s="23"/>
      <c r="P46" s="23"/>
      <c r="Q46" s="23"/>
    </row>
    <row r="47" ht="22.5" spans="1:17">
      <c r="A47" s="89" t="s">
        <v>226</v>
      </c>
      <c r="B47" s="90" t="s">
        <v>498</v>
      </c>
      <c r="C47" s="90" t="s">
        <v>491</v>
      </c>
      <c r="D47" s="123" t="s">
        <v>499</v>
      </c>
      <c r="E47" s="124">
        <v>20</v>
      </c>
      <c r="F47" s="23"/>
      <c r="G47" s="23">
        <v>5000</v>
      </c>
      <c r="H47" s="23"/>
      <c r="I47" s="23">
        <v>5000</v>
      </c>
      <c r="J47" s="23"/>
      <c r="K47" s="23"/>
      <c r="L47" s="23"/>
      <c r="M47" s="23"/>
      <c r="N47" s="23"/>
      <c r="O47" s="23"/>
      <c r="P47" s="23"/>
      <c r="Q47" s="23"/>
    </row>
    <row r="48" ht="22.5" spans="1:17">
      <c r="A48" s="89" t="s">
        <v>226</v>
      </c>
      <c r="B48" s="90" t="s">
        <v>500</v>
      </c>
      <c r="C48" s="90" t="s">
        <v>491</v>
      </c>
      <c r="D48" s="123" t="s">
        <v>457</v>
      </c>
      <c r="E48" s="124">
        <v>24</v>
      </c>
      <c r="F48" s="23"/>
      <c r="G48" s="23">
        <v>14400</v>
      </c>
      <c r="H48" s="23"/>
      <c r="I48" s="23">
        <v>14400</v>
      </c>
      <c r="J48" s="23"/>
      <c r="K48" s="23"/>
      <c r="L48" s="23"/>
      <c r="M48" s="23"/>
      <c r="N48" s="23"/>
      <c r="O48" s="23"/>
      <c r="P48" s="23"/>
      <c r="Q48" s="23"/>
    </row>
    <row r="49" ht="22.5" spans="1:17">
      <c r="A49" s="89" t="s">
        <v>226</v>
      </c>
      <c r="B49" s="90" t="s">
        <v>501</v>
      </c>
      <c r="C49" s="90" t="s">
        <v>491</v>
      </c>
      <c r="D49" s="123" t="s">
        <v>303</v>
      </c>
      <c r="E49" s="124">
        <v>10</v>
      </c>
      <c r="F49" s="23"/>
      <c r="G49" s="23">
        <v>2500</v>
      </c>
      <c r="H49" s="23"/>
      <c r="I49" s="23">
        <v>2500</v>
      </c>
      <c r="J49" s="23"/>
      <c r="K49" s="23"/>
      <c r="L49" s="23"/>
      <c r="M49" s="23"/>
      <c r="N49" s="23"/>
      <c r="O49" s="23"/>
      <c r="P49" s="23"/>
      <c r="Q49" s="23"/>
    </row>
    <row r="50" ht="22.5" spans="1:17">
      <c r="A50" s="89" t="s">
        <v>226</v>
      </c>
      <c r="B50" s="90" t="s">
        <v>502</v>
      </c>
      <c r="C50" s="90" t="s">
        <v>491</v>
      </c>
      <c r="D50" s="123" t="s">
        <v>303</v>
      </c>
      <c r="E50" s="124">
        <v>10</v>
      </c>
      <c r="F50" s="23"/>
      <c r="G50" s="23">
        <v>6500</v>
      </c>
      <c r="H50" s="23"/>
      <c r="I50" s="23">
        <v>6500</v>
      </c>
      <c r="J50" s="23"/>
      <c r="K50" s="23"/>
      <c r="L50" s="23"/>
      <c r="M50" s="23"/>
      <c r="N50" s="23"/>
      <c r="O50" s="23"/>
      <c r="P50" s="23"/>
      <c r="Q50" s="23"/>
    </row>
    <row r="51" ht="22.5" spans="1:17">
      <c r="A51" s="89" t="s">
        <v>226</v>
      </c>
      <c r="B51" s="90" t="s">
        <v>503</v>
      </c>
      <c r="C51" s="90" t="s">
        <v>504</v>
      </c>
      <c r="D51" s="123" t="s">
        <v>359</v>
      </c>
      <c r="E51" s="124">
        <v>16</v>
      </c>
      <c r="F51" s="23">
        <v>14200</v>
      </c>
      <c r="G51" s="23">
        <v>14200</v>
      </c>
      <c r="H51" s="23"/>
      <c r="I51" s="23">
        <v>14200</v>
      </c>
      <c r="J51" s="23"/>
      <c r="K51" s="23"/>
      <c r="L51" s="23"/>
      <c r="M51" s="23"/>
      <c r="N51" s="23"/>
      <c r="O51" s="23"/>
      <c r="P51" s="23"/>
      <c r="Q51" s="23"/>
    </row>
    <row r="52" ht="22.5" spans="1:17">
      <c r="A52" s="89" t="s">
        <v>226</v>
      </c>
      <c r="B52" s="90" t="s">
        <v>505</v>
      </c>
      <c r="C52" s="90" t="s">
        <v>504</v>
      </c>
      <c r="D52" s="123" t="s">
        <v>292</v>
      </c>
      <c r="E52" s="124">
        <v>280</v>
      </c>
      <c r="F52" s="23">
        <v>17500</v>
      </c>
      <c r="G52" s="23">
        <v>17500</v>
      </c>
      <c r="H52" s="23"/>
      <c r="I52" s="23">
        <v>17500</v>
      </c>
      <c r="J52" s="23"/>
      <c r="K52" s="23"/>
      <c r="L52" s="23"/>
      <c r="M52" s="23"/>
      <c r="N52" s="23"/>
      <c r="O52" s="23"/>
      <c r="P52" s="23"/>
      <c r="Q52" s="23"/>
    </row>
    <row r="53" ht="22.5" spans="1:17">
      <c r="A53" s="89" t="s">
        <v>226</v>
      </c>
      <c r="B53" s="90" t="s">
        <v>506</v>
      </c>
      <c r="C53" s="90" t="s">
        <v>507</v>
      </c>
      <c r="D53" s="123" t="s">
        <v>449</v>
      </c>
      <c r="E53" s="124">
        <v>3</v>
      </c>
      <c r="F53" s="23">
        <v>151500</v>
      </c>
      <c r="G53" s="23">
        <v>151500</v>
      </c>
      <c r="H53" s="23"/>
      <c r="I53" s="23">
        <v>151500</v>
      </c>
      <c r="J53" s="23"/>
      <c r="K53" s="23"/>
      <c r="L53" s="23"/>
      <c r="M53" s="23"/>
      <c r="N53" s="23"/>
      <c r="O53" s="23"/>
      <c r="P53" s="23"/>
      <c r="Q53" s="23"/>
    </row>
    <row r="54" ht="22.5" spans="1:17">
      <c r="A54" s="89" t="s">
        <v>226</v>
      </c>
      <c r="B54" s="90" t="s">
        <v>508</v>
      </c>
      <c r="C54" s="90" t="s">
        <v>509</v>
      </c>
      <c r="D54" s="123" t="s">
        <v>449</v>
      </c>
      <c r="E54" s="124">
        <v>3</v>
      </c>
      <c r="F54" s="23">
        <v>12300</v>
      </c>
      <c r="G54" s="23">
        <v>12300</v>
      </c>
      <c r="H54" s="23"/>
      <c r="I54" s="23">
        <v>12300</v>
      </c>
      <c r="J54" s="23"/>
      <c r="K54" s="23"/>
      <c r="L54" s="23"/>
      <c r="M54" s="23"/>
      <c r="N54" s="23"/>
      <c r="O54" s="23"/>
      <c r="P54" s="23"/>
      <c r="Q54" s="23"/>
    </row>
    <row r="55" ht="22.5" spans="1:17">
      <c r="A55" s="89" t="s">
        <v>226</v>
      </c>
      <c r="B55" s="90" t="s">
        <v>510</v>
      </c>
      <c r="C55" s="90" t="s">
        <v>511</v>
      </c>
      <c r="D55" s="123" t="s">
        <v>449</v>
      </c>
      <c r="E55" s="124">
        <v>1</v>
      </c>
      <c r="F55" s="23">
        <v>6690</v>
      </c>
      <c r="G55" s="23">
        <v>6690</v>
      </c>
      <c r="H55" s="23"/>
      <c r="I55" s="23">
        <v>6690</v>
      </c>
      <c r="J55" s="23"/>
      <c r="K55" s="23"/>
      <c r="L55" s="23"/>
      <c r="M55" s="23"/>
      <c r="N55" s="23"/>
      <c r="O55" s="23"/>
      <c r="P55" s="23"/>
      <c r="Q55" s="23"/>
    </row>
    <row r="56" ht="22.5" spans="1:17">
      <c r="A56" s="89" t="s">
        <v>226</v>
      </c>
      <c r="B56" s="90" t="s">
        <v>512</v>
      </c>
      <c r="C56" s="90" t="s">
        <v>511</v>
      </c>
      <c r="D56" s="123" t="s">
        <v>449</v>
      </c>
      <c r="E56" s="124">
        <v>2</v>
      </c>
      <c r="F56" s="23">
        <v>3800</v>
      </c>
      <c r="G56" s="23">
        <v>3800</v>
      </c>
      <c r="H56" s="23"/>
      <c r="I56" s="23">
        <v>3800</v>
      </c>
      <c r="J56" s="23"/>
      <c r="K56" s="23"/>
      <c r="L56" s="23"/>
      <c r="M56" s="23"/>
      <c r="N56" s="23"/>
      <c r="O56" s="23"/>
      <c r="P56" s="23"/>
      <c r="Q56" s="23"/>
    </row>
    <row r="57" ht="22.5" spans="1:17">
      <c r="A57" s="89" t="s">
        <v>226</v>
      </c>
      <c r="B57" s="90" t="s">
        <v>513</v>
      </c>
      <c r="C57" s="90" t="s">
        <v>511</v>
      </c>
      <c r="D57" s="123" t="s">
        <v>449</v>
      </c>
      <c r="E57" s="124">
        <v>1</v>
      </c>
      <c r="F57" s="23">
        <v>8200</v>
      </c>
      <c r="G57" s="23">
        <v>8200</v>
      </c>
      <c r="H57" s="23"/>
      <c r="I57" s="23">
        <v>8200</v>
      </c>
      <c r="J57" s="23"/>
      <c r="K57" s="23"/>
      <c r="L57" s="23"/>
      <c r="M57" s="23"/>
      <c r="N57" s="23"/>
      <c r="O57" s="23"/>
      <c r="P57" s="23"/>
      <c r="Q57" s="23"/>
    </row>
    <row r="58" ht="22.5" spans="1:17">
      <c r="A58" s="89" t="s">
        <v>226</v>
      </c>
      <c r="B58" s="90" t="s">
        <v>514</v>
      </c>
      <c r="C58" s="90" t="s">
        <v>511</v>
      </c>
      <c r="D58" s="123" t="s">
        <v>449</v>
      </c>
      <c r="E58" s="124">
        <v>2</v>
      </c>
      <c r="F58" s="23">
        <v>2240</v>
      </c>
      <c r="G58" s="23">
        <v>2240</v>
      </c>
      <c r="H58" s="23"/>
      <c r="I58" s="23">
        <v>2240</v>
      </c>
      <c r="J58" s="23"/>
      <c r="K58" s="23"/>
      <c r="L58" s="23"/>
      <c r="M58" s="23"/>
      <c r="N58" s="23"/>
      <c r="O58" s="23"/>
      <c r="P58" s="23"/>
      <c r="Q58" s="23"/>
    </row>
    <row r="59" ht="22.5" spans="1:17">
      <c r="A59" s="89" t="s">
        <v>226</v>
      </c>
      <c r="B59" s="90" t="s">
        <v>515</v>
      </c>
      <c r="C59" s="90" t="s">
        <v>511</v>
      </c>
      <c r="D59" s="123" t="s">
        <v>449</v>
      </c>
      <c r="E59" s="124">
        <v>1</v>
      </c>
      <c r="F59" s="23">
        <v>2350</v>
      </c>
      <c r="G59" s="23">
        <v>2350</v>
      </c>
      <c r="H59" s="23"/>
      <c r="I59" s="23">
        <v>2350</v>
      </c>
      <c r="J59" s="23"/>
      <c r="K59" s="23"/>
      <c r="L59" s="23"/>
      <c r="M59" s="23"/>
      <c r="N59" s="23"/>
      <c r="O59" s="23"/>
      <c r="P59" s="23"/>
      <c r="Q59" s="23"/>
    </row>
    <row r="60" ht="22.5" spans="1:17">
      <c r="A60" s="89" t="s">
        <v>226</v>
      </c>
      <c r="B60" s="90" t="s">
        <v>516</v>
      </c>
      <c r="C60" s="90" t="s">
        <v>511</v>
      </c>
      <c r="D60" s="123" t="s">
        <v>449</v>
      </c>
      <c r="E60" s="124">
        <v>1</v>
      </c>
      <c r="F60" s="23">
        <v>11600</v>
      </c>
      <c r="G60" s="23">
        <v>11600</v>
      </c>
      <c r="H60" s="23"/>
      <c r="I60" s="23">
        <v>11600</v>
      </c>
      <c r="J60" s="23"/>
      <c r="K60" s="23"/>
      <c r="L60" s="23"/>
      <c r="M60" s="23"/>
      <c r="N60" s="23"/>
      <c r="O60" s="23"/>
      <c r="P60" s="23"/>
      <c r="Q60" s="23"/>
    </row>
    <row r="61" ht="22.5" spans="1:17">
      <c r="A61" s="89" t="s">
        <v>226</v>
      </c>
      <c r="B61" s="90" t="s">
        <v>517</v>
      </c>
      <c r="C61" s="90" t="s">
        <v>511</v>
      </c>
      <c r="D61" s="123" t="s">
        <v>449</v>
      </c>
      <c r="E61" s="124">
        <v>1</v>
      </c>
      <c r="F61" s="23">
        <v>65120</v>
      </c>
      <c r="G61" s="23">
        <v>65120</v>
      </c>
      <c r="H61" s="23"/>
      <c r="I61" s="23">
        <v>65120</v>
      </c>
      <c r="J61" s="23"/>
      <c r="K61" s="23"/>
      <c r="L61" s="23"/>
      <c r="M61" s="23"/>
      <c r="N61" s="23"/>
      <c r="O61" s="23"/>
      <c r="P61" s="23"/>
      <c r="Q61" s="23"/>
    </row>
    <row r="62" ht="22.5" spans="1:17">
      <c r="A62" s="89" t="s">
        <v>226</v>
      </c>
      <c r="B62" s="90" t="s">
        <v>518</v>
      </c>
      <c r="C62" s="90" t="s">
        <v>519</v>
      </c>
      <c r="D62" s="123" t="s">
        <v>303</v>
      </c>
      <c r="E62" s="124">
        <v>20</v>
      </c>
      <c r="F62" s="23">
        <v>50000</v>
      </c>
      <c r="G62" s="23">
        <v>50000</v>
      </c>
      <c r="H62" s="23"/>
      <c r="I62" s="23">
        <v>50000</v>
      </c>
      <c r="J62" s="23"/>
      <c r="K62" s="23"/>
      <c r="L62" s="23"/>
      <c r="M62" s="23"/>
      <c r="N62" s="23"/>
      <c r="O62" s="23"/>
      <c r="P62" s="23"/>
      <c r="Q62" s="23"/>
    </row>
    <row r="63" ht="26" customHeight="1" spans="1:17">
      <c r="A63" s="89" t="s">
        <v>226</v>
      </c>
      <c r="B63" s="90" t="s">
        <v>520</v>
      </c>
      <c r="C63" s="90" t="s">
        <v>521</v>
      </c>
      <c r="D63" s="123" t="s">
        <v>292</v>
      </c>
      <c r="E63" s="124">
        <v>1</v>
      </c>
      <c r="F63" s="23">
        <v>980000</v>
      </c>
      <c r="G63" s="23">
        <v>980000</v>
      </c>
      <c r="H63" s="23"/>
      <c r="I63" s="23">
        <v>980000</v>
      </c>
      <c r="J63" s="23"/>
      <c r="K63" s="23"/>
      <c r="L63" s="23"/>
      <c r="M63" s="23"/>
      <c r="N63" s="23"/>
      <c r="O63" s="23"/>
      <c r="P63" s="23"/>
      <c r="Q63" s="23"/>
    </row>
    <row r="64" ht="26" customHeight="1" spans="1:17">
      <c r="A64" s="89" t="s">
        <v>226</v>
      </c>
      <c r="B64" s="90" t="s">
        <v>522</v>
      </c>
      <c r="C64" s="90" t="s">
        <v>521</v>
      </c>
      <c r="D64" s="123" t="s">
        <v>292</v>
      </c>
      <c r="E64" s="124">
        <v>1</v>
      </c>
      <c r="F64" s="23">
        <v>2800000</v>
      </c>
      <c r="G64" s="23">
        <v>2800000</v>
      </c>
      <c r="H64" s="23"/>
      <c r="I64" s="23">
        <v>2800000</v>
      </c>
      <c r="J64" s="23"/>
      <c r="K64" s="23"/>
      <c r="L64" s="23"/>
      <c r="M64" s="23"/>
      <c r="N64" s="23"/>
      <c r="O64" s="23"/>
      <c r="P64" s="23"/>
      <c r="Q64" s="23"/>
    </row>
    <row r="65" ht="22.5" spans="1:17">
      <c r="A65" s="89" t="s">
        <v>226</v>
      </c>
      <c r="B65" s="90" t="s">
        <v>523</v>
      </c>
      <c r="C65" s="90" t="s">
        <v>524</v>
      </c>
      <c r="D65" s="123" t="s">
        <v>525</v>
      </c>
      <c r="E65" s="124">
        <v>220</v>
      </c>
      <c r="F65" s="23">
        <v>50160</v>
      </c>
      <c r="G65" s="23">
        <v>50160</v>
      </c>
      <c r="H65" s="23"/>
      <c r="I65" s="23">
        <v>50160</v>
      </c>
      <c r="J65" s="23"/>
      <c r="K65" s="23"/>
      <c r="L65" s="23"/>
      <c r="M65" s="23"/>
      <c r="N65" s="23"/>
      <c r="O65" s="23"/>
      <c r="P65" s="23"/>
      <c r="Q65" s="23"/>
    </row>
    <row r="66" ht="22.5" spans="1:17">
      <c r="A66" s="89" t="s">
        <v>226</v>
      </c>
      <c r="B66" s="90" t="s">
        <v>526</v>
      </c>
      <c r="C66" s="90" t="s">
        <v>524</v>
      </c>
      <c r="D66" s="123" t="s">
        <v>527</v>
      </c>
      <c r="E66" s="124">
        <v>200</v>
      </c>
      <c r="F66" s="23">
        <v>78000</v>
      </c>
      <c r="G66" s="23">
        <v>78000</v>
      </c>
      <c r="H66" s="23"/>
      <c r="I66" s="23">
        <v>78000</v>
      </c>
      <c r="J66" s="23"/>
      <c r="K66" s="23"/>
      <c r="L66" s="23"/>
      <c r="M66" s="23"/>
      <c r="N66" s="23"/>
      <c r="O66" s="23"/>
      <c r="P66" s="23"/>
      <c r="Q66" s="23"/>
    </row>
    <row r="67" ht="22.5" spans="1:17">
      <c r="A67" s="89" t="s">
        <v>226</v>
      </c>
      <c r="B67" s="90" t="s">
        <v>528</v>
      </c>
      <c r="C67" s="90" t="s">
        <v>529</v>
      </c>
      <c r="D67" s="123" t="s">
        <v>530</v>
      </c>
      <c r="E67" s="124">
        <v>4630</v>
      </c>
      <c r="F67" s="23">
        <v>37040</v>
      </c>
      <c r="G67" s="23">
        <v>37040</v>
      </c>
      <c r="H67" s="23"/>
      <c r="I67" s="23">
        <v>37040</v>
      </c>
      <c r="J67" s="23"/>
      <c r="K67" s="23"/>
      <c r="L67" s="23"/>
      <c r="M67" s="23"/>
      <c r="N67" s="23"/>
      <c r="O67" s="23"/>
      <c r="P67" s="23"/>
      <c r="Q67" s="23"/>
    </row>
    <row r="68" ht="22.5" spans="1:17">
      <c r="A68" s="89" t="s">
        <v>226</v>
      </c>
      <c r="B68" s="90" t="s">
        <v>531</v>
      </c>
      <c r="C68" s="90" t="s">
        <v>529</v>
      </c>
      <c r="D68" s="123" t="s">
        <v>530</v>
      </c>
      <c r="E68" s="124">
        <v>3000</v>
      </c>
      <c r="F68" s="23">
        <v>54000</v>
      </c>
      <c r="G68" s="23">
        <v>54000</v>
      </c>
      <c r="H68" s="23"/>
      <c r="I68" s="23">
        <v>54000</v>
      </c>
      <c r="J68" s="23"/>
      <c r="K68" s="23"/>
      <c r="L68" s="23"/>
      <c r="M68" s="23"/>
      <c r="N68" s="23"/>
      <c r="O68" s="23"/>
      <c r="P68" s="23"/>
      <c r="Q68" s="23"/>
    </row>
    <row r="69" ht="33.75" spans="1:17">
      <c r="A69" s="89" t="s">
        <v>226</v>
      </c>
      <c r="B69" s="90" t="s">
        <v>532</v>
      </c>
      <c r="C69" s="90" t="s">
        <v>529</v>
      </c>
      <c r="D69" s="123" t="s">
        <v>530</v>
      </c>
      <c r="E69" s="124">
        <v>6000</v>
      </c>
      <c r="F69" s="23">
        <v>96000</v>
      </c>
      <c r="G69" s="23">
        <v>96000</v>
      </c>
      <c r="H69" s="23"/>
      <c r="I69" s="23">
        <v>96000</v>
      </c>
      <c r="J69" s="23"/>
      <c r="K69" s="23"/>
      <c r="L69" s="23"/>
      <c r="M69" s="23"/>
      <c r="N69" s="23"/>
      <c r="O69" s="23"/>
      <c r="P69" s="23"/>
      <c r="Q69" s="23"/>
    </row>
    <row r="70" ht="22.5" spans="1:17">
      <c r="A70" s="89" t="s">
        <v>226</v>
      </c>
      <c r="B70" s="90" t="s">
        <v>533</v>
      </c>
      <c r="C70" s="90" t="s">
        <v>529</v>
      </c>
      <c r="D70" s="123" t="s">
        <v>527</v>
      </c>
      <c r="E70" s="124">
        <v>200</v>
      </c>
      <c r="F70" s="23">
        <v>72000</v>
      </c>
      <c r="G70" s="23">
        <v>72000</v>
      </c>
      <c r="H70" s="23"/>
      <c r="I70" s="23">
        <v>72000</v>
      </c>
      <c r="J70" s="23"/>
      <c r="K70" s="23"/>
      <c r="L70" s="23"/>
      <c r="M70" s="23"/>
      <c r="N70" s="23"/>
      <c r="O70" s="23"/>
      <c r="P70" s="23"/>
      <c r="Q70" s="23"/>
    </row>
    <row r="71" ht="22.5" spans="1:17">
      <c r="A71" s="89" t="s">
        <v>226</v>
      </c>
      <c r="B71" s="90" t="s">
        <v>534</v>
      </c>
      <c r="C71" s="90" t="s">
        <v>535</v>
      </c>
      <c r="D71" s="123" t="s">
        <v>527</v>
      </c>
      <c r="E71" s="124">
        <v>300</v>
      </c>
      <c r="F71" s="23">
        <v>36000</v>
      </c>
      <c r="G71" s="23">
        <v>36000</v>
      </c>
      <c r="H71" s="23"/>
      <c r="I71" s="23">
        <v>36000</v>
      </c>
      <c r="J71" s="23"/>
      <c r="K71" s="23"/>
      <c r="L71" s="23"/>
      <c r="M71" s="23"/>
      <c r="N71" s="23"/>
      <c r="O71" s="23"/>
      <c r="P71" s="23"/>
      <c r="Q71" s="23"/>
    </row>
    <row r="72" ht="22.5" spans="1:17">
      <c r="A72" s="89" t="s">
        <v>226</v>
      </c>
      <c r="B72" s="90" t="s">
        <v>536</v>
      </c>
      <c r="C72" s="90" t="s">
        <v>535</v>
      </c>
      <c r="D72" s="123" t="s">
        <v>525</v>
      </c>
      <c r="E72" s="124">
        <v>100</v>
      </c>
      <c r="F72" s="23">
        <v>49000</v>
      </c>
      <c r="G72" s="23">
        <v>49000</v>
      </c>
      <c r="H72" s="23"/>
      <c r="I72" s="23">
        <v>49000</v>
      </c>
      <c r="J72" s="23"/>
      <c r="K72" s="23"/>
      <c r="L72" s="23"/>
      <c r="M72" s="23"/>
      <c r="N72" s="23"/>
      <c r="O72" s="23"/>
      <c r="P72" s="23"/>
      <c r="Q72" s="23"/>
    </row>
    <row r="73" ht="33.75" spans="1:17">
      <c r="A73" s="89" t="s">
        <v>226</v>
      </c>
      <c r="B73" s="90" t="s">
        <v>537</v>
      </c>
      <c r="C73" s="90" t="s">
        <v>535</v>
      </c>
      <c r="D73" s="123" t="s">
        <v>525</v>
      </c>
      <c r="E73" s="124">
        <v>100</v>
      </c>
      <c r="F73" s="23">
        <v>39000</v>
      </c>
      <c r="G73" s="23">
        <v>39000</v>
      </c>
      <c r="H73" s="23"/>
      <c r="I73" s="23">
        <v>39000</v>
      </c>
      <c r="J73" s="23"/>
      <c r="K73" s="23"/>
      <c r="L73" s="23"/>
      <c r="M73" s="23"/>
      <c r="N73" s="23"/>
      <c r="O73" s="23"/>
      <c r="P73" s="23"/>
      <c r="Q73" s="23"/>
    </row>
    <row r="74" ht="45" spans="1:17">
      <c r="A74" s="89" t="s">
        <v>226</v>
      </c>
      <c r="B74" s="90" t="s">
        <v>538</v>
      </c>
      <c r="C74" s="90" t="s">
        <v>539</v>
      </c>
      <c r="D74" s="123" t="s">
        <v>292</v>
      </c>
      <c r="E74" s="124">
        <v>1</v>
      </c>
      <c r="F74" s="23">
        <v>500000</v>
      </c>
      <c r="G74" s="23">
        <v>500000</v>
      </c>
      <c r="H74" s="23"/>
      <c r="I74" s="23">
        <v>500000</v>
      </c>
      <c r="J74" s="23"/>
      <c r="K74" s="23"/>
      <c r="L74" s="23"/>
      <c r="M74" s="23"/>
      <c r="N74" s="23"/>
      <c r="O74" s="23"/>
      <c r="P74" s="23"/>
      <c r="Q74" s="23"/>
    </row>
    <row r="75" ht="24" customHeight="1" spans="1:17">
      <c r="A75" s="89" t="s">
        <v>226</v>
      </c>
      <c r="B75" s="90" t="s">
        <v>540</v>
      </c>
      <c r="C75" s="90" t="s">
        <v>541</v>
      </c>
      <c r="D75" s="123" t="s">
        <v>478</v>
      </c>
      <c r="E75" s="124">
        <v>1</v>
      </c>
      <c r="F75" s="23">
        <v>12600</v>
      </c>
      <c r="G75" s="23">
        <v>12600</v>
      </c>
      <c r="H75" s="23"/>
      <c r="I75" s="23">
        <v>12600</v>
      </c>
      <c r="J75" s="23"/>
      <c r="K75" s="23"/>
      <c r="L75" s="23"/>
      <c r="M75" s="23"/>
      <c r="N75" s="23"/>
      <c r="O75" s="23"/>
      <c r="P75" s="23"/>
      <c r="Q75" s="23"/>
    </row>
    <row r="76" ht="24" customHeight="1" spans="1:17">
      <c r="A76" s="89" t="s">
        <v>226</v>
      </c>
      <c r="B76" s="90" t="s">
        <v>542</v>
      </c>
      <c r="C76" s="90" t="s">
        <v>543</v>
      </c>
      <c r="D76" s="123" t="s">
        <v>457</v>
      </c>
      <c r="E76" s="124">
        <v>3</v>
      </c>
      <c r="F76" s="23">
        <v>900</v>
      </c>
      <c r="G76" s="23">
        <v>900</v>
      </c>
      <c r="H76" s="23"/>
      <c r="I76" s="23">
        <v>900</v>
      </c>
      <c r="J76" s="23"/>
      <c r="K76" s="23"/>
      <c r="L76" s="23"/>
      <c r="M76" s="23"/>
      <c r="N76" s="23"/>
      <c r="O76" s="23"/>
      <c r="P76" s="23"/>
      <c r="Q76" s="23"/>
    </row>
    <row r="77" ht="24" customHeight="1" spans="1:17">
      <c r="A77" s="89" t="s">
        <v>226</v>
      </c>
      <c r="B77" s="90" t="s">
        <v>544</v>
      </c>
      <c r="C77" s="90" t="s">
        <v>545</v>
      </c>
      <c r="D77" s="123" t="s">
        <v>470</v>
      </c>
      <c r="E77" s="124">
        <v>10</v>
      </c>
      <c r="F77" s="23">
        <v>6000</v>
      </c>
      <c r="G77" s="23">
        <v>6000</v>
      </c>
      <c r="H77" s="23"/>
      <c r="I77" s="23">
        <v>6000</v>
      </c>
      <c r="J77" s="23"/>
      <c r="K77" s="23"/>
      <c r="L77" s="23"/>
      <c r="M77" s="23"/>
      <c r="N77" s="23"/>
      <c r="O77" s="23"/>
      <c r="P77" s="23"/>
      <c r="Q77" s="23"/>
    </row>
    <row r="78" ht="24" customHeight="1" spans="1:17">
      <c r="A78" s="89" t="s">
        <v>226</v>
      </c>
      <c r="B78" s="90" t="s">
        <v>546</v>
      </c>
      <c r="C78" s="90" t="s">
        <v>547</v>
      </c>
      <c r="D78" s="123" t="s">
        <v>548</v>
      </c>
      <c r="E78" s="124">
        <v>4</v>
      </c>
      <c r="F78" s="23"/>
      <c r="G78" s="23">
        <v>48000</v>
      </c>
      <c r="H78" s="23"/>
      <c r="I78" s="23">
        <v>48000</v>
      </c>
      <c r="J78" s="23"/>
      <c r="K78" s="23"/>
      <c r="L78" s="23"/>
      <c r="M78" s="23"/>
      <c r="N78" s="23"/>
      <c r="O78" s="23"/>
      <c r="P78" s="23"/>
      <c r="Q78" s="23"/>
    </row>
    <row r="79" ht="24" customHeight="1" spans="1:17">
      <c r="A79" s="89" t="s">
        <v>226</v>
      </c>
      <c r="B79" s="90" t="s">
        <v>549</v>
      </c>
      <c r="C79" s="90" t="s">
        <v>547</v>
      </c>
      <c r="D79" s="123" t="s">
        <v>483</v>
      </c>
      <c r="E79" s="124">
        <v>5</v>
      </c>
      <c r="F79" s="23"/>
      <c r="G79" s="23">
        <v>30000</v>
      </c>
      <c r="H79" s="23"/>
      <c r="I79" s="23">
        <v>30000</v>
      </c>
      <c r="J79" s="23"/>
      <c r="K79" s="23"/>
      <c r="L79" s="23"/>
      <c r="M79" s="23"/>
      <c r="N79" s="23"/>
      <c r="O79" s="23"/>
      <c r="P79" s="23"/>
      <c r="Q79" s="23"/>
    </row>
    <row r="80" ht="24" customHeight="1" spans="1:17">
      <c r="A80" s="89" t="s">
        <v>226</v>
      </c>
      <c r="B80" s="90" t="s">
        <v>549</v>
      </c>
      <c r="C80" s="90" t="s">
        <v>547</v>
      </c>
      <c r="D80" s="123" t="s">
        <v>483</v>
      </c>
      <c r="E80" s="124">
        <v>5</v>
      </c>
      <c r="F80" s="23"/>
      <c r="G80" s="23">
        <v>30000</v>
      </c>
      <c r="H80" s="23"/>
      <c r="I80" s="23">
        <v>30000</v>
      </c>
      <c r="J80" s="23"/>
      <c r="K80" s="23"/>
      <c r="L80" s="23"/>
      <c r="M80" s="23"/>
      <c r="N80" s="23"/>
      <c r="O80" s="23"/>
      <c r="P80" s="23"/>
      <c r="Q80" s="23"/>
    </row>
    <row r="81" ht="24" customHeight="1" spans="1:17">
      <c r="A81" s="89" t="s">
        <v>226</v>
      </c>
      <c r="B81" s="90" t="s">
        <v>550</v>
      </c>
      <c r="C81" s="90" t="s">
        <v>547</v>
      </c>
      <c r="D81" s="123" t="s">
        <v>483</v>
      </c>
      <c r="E81" s="124">
        <v>3</v>
      </c>
      <c r="F81" s="23"/>
      <c r="G81" s="23">
        <v>17400</v>
      </c>
      <c r="H81" s="23"/>
      <c r="I81" s="23">
        <v>17400</v>
      </c>
      <c r="J81" s="23"/>
      <c r="K81" s="23"/>
      <c r="L81" s="23"/>
      <c r="M81" s="23"/>
      <c r="N81" s="23"/>
      <c r="O81" s="23"/>
      <c r="P81" s="23"/>
      <c r="Q81" s="23"/>
    </row>
    <row r="82" ht="24" customHeight="1" spans="1:17">
      <c r="A82" s="89" t="s">
        <v>226</v>
      </c>
      <c r="B82" s="90" t="s">
        <v>550</v>
      </c>
      <c r="C82" s="90" t="s">
        <v>547</v>
      </c>
      <c r="D82" s="123" t="s">
        <v>483</v>
      </c>
      <c r="E82" s="124">
        <v>3</v>
      </c>
      <c r="F82" s="23"/>
      <c r="G82" s="23">
        <v>17400</v>
      </c>
      <c r="H82" s="23"/>
      <c r="I82" s="23">
        <v>17400</v>
      </c>
      <c r="J82" s="23"/>
      <c r="K82" s="23"/>
      <c r="L82" s="23"/>
      <c r="M82" s="23"/>
      <c r="N82" s="23"/>
      <c r="O82" s="23"/>
      <c r="P82" s="23"/>
      <c r="Q82" s="23"/>
    </row>
    <row r="83" ht="24" customHeight="1" spans="1:17">
      <c r="A83" s="89" t="s">
        <v>226</v>
      </c>
      <c r="B83" s="90" t="s">
        <v>550</v>
      </c>
      <c r="C83" s="90" t="s">
        <v>547</v>
      </c>
      <c r="D83" s="123" t="s">
        <v>483</v>
      </c>
      <c r="E83" s="124">
        <v>3</v>
      </c>
      <c r="F83" s="23"/>
      <c r="G83" s="23">
        <v>17400</v>
      </c>
      <c r="H83" s="23"/>
      <c r="I83" s="23">
        <v>17400</v>
      </c>
      <c r="J83" s="23"/>
      <c r="K83" s="23"/>
      <c r="L83" s="23"/>
      <c r="M83" s="23"/>
      <c r="N83" s="23"/>
      <c r="O83" s="23"/>
      <c r="P83" s="23"/>
      <c r="Q83" s="23"/>
    </row>
    <row r="84" ht="24" customHeight="1" spans="1:17">
      <c r="A84" s="89" t="s">
        <v>226</v>
      </c>
      <c r="B84" s="90" t="s">
        <v>550</v>
      </c>
      <c r="C84" s="90" t="s">
        <v>547</v>
      </c>
      <c r="D84" s="123" t="s">
        <v>483</v>
      </c>
      <c r="E84" s="124">
        <v>3</v>
      </c>
      <c r="F84" s="23"/>
      <c r="G84" s="23">
        <v>17400</v>
      </c>
      <c r="H84" s="23"/>
      <c r="I84" s="23">
        <v>17400</v>
      </c>
      <c r="J84" s="23"/>
      <c r="K84" s="23"/>
      <c r="L84" s="23"/>
      <c r="M84" s="23"/>
      <c r="N84" s="23"/>
      <c r="O84" s="23"/>
      <c r="P84" s="23"/>
      <c r="Q84" s="23"/>
    </row>
    <row r="85" ht="24" customHeight="1" spans="1:17">
      <c r="A85" s="89" t="s">
        <v>226</v>
      </c>
      <c r="B85" s="90" t="s">
        <v>550</v>
      </c>
      <c r="C85" s="90" t="s">
        <v>547</v>
      </c>
      <c r="D85" s="123" t="s">
        <v>483</v>
      </c>
      <c r="E85" s="124">
        <v>3</v>
      </c>
      <c r="F85" s="23"/>
      <c r="G85" s="23">
        <v>17400</v>
      </c>
      <c r="H85" s="23"/>
      <c r="I85" s="23">
        <v>17400</v>
      </c>
      <c r="J85" s="23"/>
      <c r="K85" s="23"/>
      <c r="L85" s="23"/>
      <c r="M85" s="23"/>
      <c r="N85" s="23"/>
      <c r="O85" s="23"/>
      <c r="P85" s="23"/>
      <c r="Q85" s="23"/>
    </row>
    <row r="86" ht="24" customHeight="1" spans="1:17">
      <c r="A86" s="89" t="s">
        <v>226</v>
      </c>
      <c r="B86" s="90" t="s">
        <v>551</v>
      </c>
      <c r="C86" s="90" t="s">
        <v>547</v>
      </c>
      <c r="D86" s="123" t="s">
        <v>495</v>
      </c>
      <c r="E86" s="124">
        <v>2</v>
      </c>
      <c r="F86" s="23"/>
      <c r="G86" s="23">
        <v>79600</v>
      </c>
      <c r="H86" s="23"/>
      <c r="I86" s="23">
        <v>79600</v>
      </c>
      <c r="J86" s="23"/>
      <c r="K86" s="23"/>
      <c r="L86" s="23"/>
      <c r="M86" s="23"/>
      <c r="N86" s="23"/>
      <c r="O86" s="23"/>
      <c r="P86" s="23"/>
      <c r="Q86" s="23"/>
    </row>
    <row r="87" ht="24" customHeight="1" spans="1:17">
      <c r="A87" s="89" t="s">
        <v>226</v>
      </c>
      <c r="B87" s="90" t="s">
        <v>552</v>
      </c>
      <c r="C87" s="90" t="s">
        <v>547</v>
      </c>
      <c r="D87" s="123" t="s">
        <v>495</v>
      </c>
      <c r="E87" s="124">
        <v>4</v>
      </c>
      <c r="F87" s="23"/>
      <c r="G87" s="23">
        <v>276000</v>
      </c>
      <c r="H87" s="23"/>
      <c r="I87" s="23">
        <v>276000</v>
      </c>
      <c r="J87" s="23"/>
      <c r="K87" s="23"/>
      <c r="L87" s="23"/>
      <c r="M87" s="23"/>
      <c r="N87" s="23"/>
      <c r="O87" s="23"/>
      <c r="P87" s="23"/>
      <c r="Q87" s="23"/>
    </row>
    <row r="88" ht="24" customHeight="1" spans="1:17">
      <c r="A88" s="89" t="s">
        <v>226</v>
      </c>
      <c r="B88" s="90" t="s">
        <v>553</v>
      </c>
      <c r="C88" s="90" t="s">
        <v>547</v>
      </c>
      <c r="D88" s="123" t="s">
        <v>495</v>
      </c>
      <c r="E88" s="124">
        <v>5</v>
      </c>
      <c r="F88" s="23"/>
      <c r="G88" s="23">
        <v>137500</v>
      </c>
      <c r="H88" s="23"/>
      <c r="I88" s="23">
        <v>137500</v>
      </c>
      <c r="J88" s="23"/>
      <c r="K88" s="23"/>
      <c r="L88" s="23"/>
      <c r="M88" s="23"/>
      <c r="N88" s="23"/>
      <c r="O88" s="23"/>
      <c r="P88" s="23"/>
      <c r="Q88" s="23"/>
    </row>
    <row r="89" ht="24" customHeight="1" spans="1:17">
      <c r="A89" s="89" t="s">
        <v>226</v>
      </c>
      <c r="B89" s="90" t="s">
        <v>554</v>
      </c>
      <c r="C89" s="90" t="s">
        <v>547</v>
      </c>
      <c r="D89" s="123" t="s">
        <v>495</v>
      </c>
      <c r="E89" s="124">
        <v>5</v>
      </c>
      <c r="F89" s="23"/>
      <c r="G89" s="23">
        <v>140000</v>
      </c>
      <c r="H89" s="23"/>
      <c r="I89" s="23">
        <v>140000</v>
      </c>
      <c r="J89" s="23"/>
      <c r="K89" s="23"/>
      <c r="L89" s="23"/>
      <c r="M89" s="23"/>
      <c r="N89" s="23"/>
      <c r="O89" s="23"/>
      <c r="P89" s="23"/>
      <c r="Q89" s="23"/>
    </row>
    <row r="90" ht="24" customHeight="1" spans="1:17">
      <c r="A90" s="89" t="s">
        <v>226</v>
      </c>
      <c r="B90" s="90" t="s">
        <v>555</v>
      </c>
      <c r="C90" s="90" t="s">
        <v>547</v>
      </c>
      <c r="D90" s="123" t="s">
        <v>483</v>
      </c>
      <c r="E90" s="124">
        <v>3</v>
      </c>
      <c r="F90" s="23"/>
      <c r="G90" s="23">
        <v>4500</v>
      </c>
      <c r="H90" s="23"/>
      <c r="I90" s="23">
        <v>4500</v>
      </c>
      <c r="J90" s="23"/>
      <c r="K90" s="23"/>
      <c r="L90" s="23"/>
      <c r="M90" s="23"/>
      <c r="N90" s="23"/>
      <c r="O90" s="23"/>
      <c r="P90" s="23"/>
      <c r="Q90" s="23"/>
    </row>
    <row r="91" ht="24" customHeight="1" spans="1:17">
      <c r="A91" s="89" t="s">
        <v>226</v>
      </c>
      <c r="B91" s="90" t="s">
        <v>556</v>
      </c>
      <c r="C91" s="90" t="s">
        <v>547</v>
      </c>
      <c r="D91" s="123" t="s">
        <v>495</v>
      </c>
      <c r="E91" s="124">
        <v>5</v>
      </c>
      <c r="F91" s="23"/>
      <c r="G91" s="23">
        <v>137500</v>
      </c>
      <c r="H91" s="23"/>
      <c r="I91" s="23">
        <v>137500</v>
      </c>
      <c r="J91" s="23"/>
      <c r="K91" s="23"/>
      <c r="L91" s="23"/>
      <c r="M91" s="23"/>
      <c r="N91" s="23"/>
      <c r="O91" s="23"/>
      <c r="P91" s="23"/>
      <c r="Q91" s="23"/>
    </row>
    <row r="92" ht="24" customHeight="1" spans="1:17">
      <c r="A92" s="89" t="s">
        <v>226</v>
      </c>
      <c r="B92" s="90" t="s">
        <v>557</v>
      </c>
      <c r="C92" s="90" t="s">
        <v>547</v>
      </c>
      <c r="D92" s="123" t="s">
        <v>495</v>
      </c>
      <c r="E92" s="124">
        <v>4</v>
      </c>
      <c r="F92" s="23"/>
      <c r="G92" s="23">
        <v>112000</v>
      </c>
      <c r="H92" s="23"/>
      <c r="I92" s="23">
        <v>112000</v>
      </c>
      <c r="J92" s="23"/>
      <c r="K92" s="23"/>
      <c r="L92" s="23"/>
      <c r="M92" s="23"/>
      <c r="N92" s="23"/>
      <c r="O92" s="23"/>
      <c r="P92" s="23"/>
      <c r="Q92" s="23"/>
    </row>
    <row r="93" ht="24" customHeight="1" spans="1:17">
      <c r="A93" s="89" t="s">
        <v>226</v>
      </c>
      <c r="B93" s="90" t="s">
        <v>558</v>
      </c>
      <c r="C93" s="90" t="s">
        <v>547</v>
      </c>
      <c r="D93" s="123" t="s">
        <v>495</v>
      </c>
      <c r="E93" s="124">
        <v>2</v>
      </c>
      <c r="F93" s="23"/>
      <c r="G93" s="23">
        <v>208000</v>
      </c>
      <c r="H93" s="23"/>
      <c r="I93" s="23">
        <v>208000</v>
      </c>
      <c r="J93" s="23"/>
      <c r="K93" s="23"/>
      <c r="L93" s="23"/>
      <c r="M93" s="23"/>
      <c r="N93" s="23"/>
      <c r="O93" s="23"/>
      <c r="P93" s="23"/>
      <c r="Q93" s="23"/>
    </row>
    <row r="94" ht="24" customHeight="1" spans="1:17">
      <c r="A94" s="89" t="s">
        <v>226</v>
      </c>
      <c r="B94" s="90" t="s">
        <v>559</v>
      </c>
      <c r="C94" s="90" t="s">
        <v>547</v>
      </c>
      <c r="D94" s="123" t="s">
        <v>495</v>
      </c>
      <c r="E94" s="124">
        <v>1</v>
      </c>
      <c r="F94" s="23"/>
      <c r="G94" s="23">
        <v>184600</v>
      </c>
      <c r="H94" s="23"/>
      <c r="I94" s="23">
        <v>184600</v>
      </c>
      <c r="J94" s="23"/>
      <c r="K94" s="23"/>
      <c r="L94" s="23"/>
      <c r="M94" s="23"/>
      <c r="N94" s="23"/>
      <c r="O94" s="23"/>
      <c r="P94" s="23"/>
      <c r="Q94" s="23"/>
    </row>
    <row r="95" ht="24" customHeight="1" spans="1:17">
      <c r="A95" s="89" t="s">
        <v>226</v>
      </c>
      <c r="B95" s="90" t="s">
        <v>560</v>
      </c>
      <c r="C95" s="90" t="s">
        <v>547</v>
      </c>
      <c r="D95" s="123" t="s">
        <v>548</v>
      </c>
      <c r="E95" s="124">
        <v>20</v>
      </c>
      <c r="F95" s="23"/>
      <c r="G95" s="23">
        <v>56000</v>
      </c>
      <c r="H95" s="23"/>
      <c r="I95" s="23">
        <v>56000</v>
      </c>
      <c r="J95" s="23"/>
      <c r="K95" s="23"/>
      <c r="L95" s="23"/>
      <c r="M95" s="23"/>
      <c r="N95" s="23"/>
      <c r="O95" s="23"/>
      <c r="P95" s="23"/>
      <c r="Q95" s="23"/>
    </row>
    <row r="96" ht="24" customHeight="1" spans="1:17">
      <c r="A96" s="89" t="s">
        <v>226</v>
      </c>
      <c r="B96" s="90" t="s">
        <v>561</v>
      </c>
      <c r="C96" s="90" t="s">
        <v>562</v>
      </c>
      <c r="D96" s="123" t="s">
        <v>449</v>
      </c>
      <c r="E96" s="124">
        <v>3</v>
      </c>
      <c r="F96" s="23"/>
      <c r="G96" s="23">
        <v>3600</v>
      </c>
      <c r="H96" s="23"/>
      <c r="I96" s="23">
        <v>3600</v>
      </c>
      <c r="J96" s="23"/>
      <c r="K96" s="23"/>
      <c r="L96" s="23"/>
      <c r="M96" s="23"/>
      <c r="N96" s="23"/>
      <c r="O96" s="23"/>
      <c r="P96" s="23"/>
      <c r="Q96" s="23"/>
    </row>
    <row r="97" ht="24" customHeight="1" spans="1:17">
      <c r="A97" s="89" t="s">
        <v>226</v>
      </c>
      <c r="B97" s="90" t="s">
        <v>563</v>
      </c>
      <c r="C97" s="90" t="s">
        <v>562</v>
      </c>
      <c r="D97" s="123" t="s">
        <v>564</v>
      </c>
      <c r="E97" s="124">
        <v>10</v>
      </c>
      <c r="F97" s="23"/>
      <c r="G97" s="23">
        <v>45000</v>
      </c>
      <c r="H97" s="23"/>
      <c r="I97" s="23">
        <v>45000</v>
      </c>
      <c r="J97" s="23"/>
      <c r="K97" s="23"/>
      <c r="L97" s="23"/>
      <c r="M97" s="23"/>
      <c r="N97" s="23"/>
      <c r="O97" s="23"/>
      <c r="P97" s="23"/>
      <c r="Q97" s="23"/>
    </row>
    <row r="98" ht="24" customHeight="1" spans="1:17">
      <c r="A98" s="89" t="s">
        <v>226</v>
      </c>
      <c r="B98" s="90" t="s">
        <v>563</v>
      </c>
      <c r="C98" s="90" t="s">
        <v>562</v>
      </c>
      <c r="D98" s="123" t="s">
        <v>564</v>
      </c>
      <c r="E98" s="124">
        <v>10</v>
      </c>
      <c r="F98" s="23"/>
      <c r="G98" s="23">
        <v>46000</v>
      </c>
      <c r="H98" s="23"/>
      <c r="I98" s="23">
        <v>46000</v>
      </c>
      <c r="J98" s="23"/>
      <c r="K98" s="23"/>
      <c r="L98" s="23"/>
      <c r="M98" s="23"/>
      <c r="N98" s="23"/>
      <c r="O98" s="23"/>
      <c r="P98" s="23"/>
      <c r="Q98" s="23"/>
    </row>
    <row r="99" ht="24" customHeight="1" spans="1:17">
      <c r="A99" s="89" t="s">
        <v>226</v>
      </c>
      <c r="B99" s="90" t="s">
        <v>565</v>
      </c>
      <c r="C99" s="90" t="s">
        <v>562</v>
      </c>
      <c r="D99" s="123" t="s">
        <v>457</v>
      </c>
      <c r="E99" s="124">
        <v>5</v>
      </c>
      <c r="F99" s="23"/>
      <c r="G99" s="23">
        <v>67500</v>
      </c>
      <c r="H99" s="23"/>
      <c r="I99" s="23">
        <v>67500</v>
      </c>
      <c r="J99" s="23"/>
      <c r="K99" s="23"/>
      <c r="L99" s="23"/>
      <c r="M99" s="23"/>
      <c r="N99" s="23"/>
      <c r="O99" s="23"/>
      <c r="P99" s="23"/>
      <c r="Q99" s="23"/>
    </row>
    <row r="100" ht="24" customHeight="1" spans="1:17">
      <c r="A100" s="89" t="s">
        <v>226</v>
      </c>
      <c r="B100" s="90" t="s">
        <v>566</v>
      </c>
      <c r="C100" s="90" t="s">
        <v>562</v>
      </c>
      <c r="D100" s="123" t="s">
        <v>449</v>
      </c>
      <c r="E100" s="124">
        <v>4</v>
      </c>
      <c r="F100" s="23"/>
      <c r="G100" s="23">
        <v>5200</v>
      </c>
      <c r="H100" s="23"/>
      <c r="I100" s="23">
        <v>5200</v>
      </c>
      <c r="J100" s="23"/>
      <c r="K100" s="23"/>
      <c r="L100" s="23"/>
      <c r="M100" s="23"/>
      <c r="N100" s="23"/>
      <c r="O100" s="23"/>
      <c r="P100" s="23"/>
      <c r="Q100" s="23"/>
    </row>
    <row r="101" ht="24" customHeight="1" spans="1:17">
      <c r="A101" s="89" t="s">
        <v>226</v>
      </c>
      <c r="B101" s="90" t="s">
        <v>567</v>
      </c>
      <c r="C101" s="90" t="s">
        <v>562</v>
      </c>
      <c r="D101" s="123" t="s">
        <v>457</v>
      </c>
      <c r="E101" s="124">
        <v>5</v>
      </c>
      <c r="F101" s="23"/>
      <c r="G101" s="23">
        <v>22500</v>
      </c>
      <c r="H101" s="23"/>
      <c r="I101" s="23">
        <v>22500</v>
      </c>
      <c r="J101" s="23"/>
      <c r="K101" s="23"/>
      <c r="L101" s="23"/>
      <c r="M101" s="23"/>
      <c r="N101" s="23"/>
      <c r="O101" s="23"/>
      <c r="P101" s="23"/>
      <c r="Q101" s="23"/>
    </row>
    <row r="102" ht="24" customHeight="1" spans="1:17">
      <c r="A102" s="89" t="s">
        <v>226</v>
      </c>
      <c r="B102" s="90" t="s">
        <v>568</v>
      </c>
      <c r="C102" s="90" t="s">
        <v>569</v>
      </c>
      <c r="D102" s="123" t="s">
        <v>449</v>
      </c>
      <c r="E102" s="124">
        <v>6</v>
      </c>
      <c r="F102" s="23"/>
      <c r="G102" s="23">
        <v>7200</v>
      </c>
      <c r="H102" s="23"/>
      <c r="I102" s="23">
        <v>7200</v>
      </c>
      <c r="J102" s="23"/>
      <c r="K102" s="23"/>
      <c r="L102" s="23"/>
      <c r="M102" s="23"/>
      <c r="N102" s="23"/>
      <c r="O102" s="23"/>
      <c r="P102" s="23"/>
      <c r="Q102" s="23"/>
    </row>
    <row r="103" ht="24" customHeight="1" spans="1:17">
      <c r="A103" s="89" t="s">
        <v>226</v>
      </c>
      <c r="B103" s="90" t="s">
        <v>570</v>
      </c>
      <c r="C103" s="90" t="s">
        <v>569</v>
      </c>
      <c r="D103" s="123" t="s">
        <v>449</v>
      </c>
      <c r="E103" s="124">
        <v>4</v>
      </c>
      <c r="F103" s="23"/>
      <c r="G103" s="23">
        <v>4800</v>
      </c>
      <c r="H103" s="23"/>
      <c r="I103" s="23">
        <v>4800</v>
      </c>
      <c r="J103" s="23"/>
      <c r="K103" s="23"/>
      <c r="L103" s="23"/>
      <c r="M103" s="23"/>
      <c r="N103" s="23"/>
      <c r="O103" s="23"/>
      <c r="P103" s="23"/>
      <c r="Q103" s="23"/>
    </row>
    <row r="104" ht="24" customHeight="1" spans="1:17">
      <c r="A104" s="89" t="s">
        <v>226</v>
      </c>
      <c r="B104" s="90" t="s">
        <v>571</v>
      </c>
      <c r="C104" s="90" t="s">
        <v>569</v>
      </c>
      <c r="D104" s="123" t="s">
        <v>449</v>
      </c>
      <c r="E104" s="124">
        <v>6</v>
      </c>
      <c r="F104" s="23"/>
      <c r="G104" s="23">
        <v>114000</v>
      </c>
      <c r="H104" s="23"/>
      <c r="I104" s="23">
        <v>114000</v>
      </c>
      <c r="J104" s="23"/>
      <c r="K104" s="23"/>
      <c r="L104" s="23"/>
      <c r="M104" s="23"/>
      <c r="N104" s="23"/>
      <c r="O104" s="23"/>
      <c r="P104" s="23"/>
      <c r="Q104" s="23"/>
    </row>
    <row r="105" ht="24" customHeight="1" spans="1:17">
      <c r="A105" s="89" t="s">
        <v>226</v>
      </c>
      <c r="B105" s="90" t="s">
        <v>572</v>
      </c>
      <c r="C105" s="90" t="s">
        <v>569</v>
      </c>
      <c r="D105" s="123" t="s">
        <v>449</v>
      </c>
      <c r="E105" s="124">
        <v>8</v>
      </c>
      <c r="F105" s="23"/>
      <c r="G105" s="23">
        <v>38400</v>
      </c>
      <c r="H105" s="23"/>
      <c r="I105" s="23">
        <v>38400</v>
      </c>
      <c r="J105" s="23"/>
      <c r="K105" s="23"/>
      <c r="L105" s="23"/>
      <c r="M105" s="23"/>
      <c r="N105" s="23"/>
      <c r="O105" s="23"/>
      <c r="P105" s="23"/>
      <c r="Q105" s="23"/>
    </row>
    <row r="106" ht="24" customHeight="1" spans="1:17">
      <c r="A106" s="89" t="s">
        <v>226</v>
      </c>
      <c r="B106" s="90" t="s">
        <v>573</v>
      </c>
      <c r="C106" s="90" t="s">
        <v>569</v>
      </c>
      <c r="D106" s="123" t="s">
        <v>449</v>
      </c>
      <c r="E106" s="124">
        <v>5</v>
      </c>
      <c r="F106" s="23"/>
      <c r="G106" s="23">
        <v>132500</v>
      </c>
      <c r="H106" s="23"/>
      <c r="I106" s="23">
        <v>132500</v>
      </c>
      <c r="J106" s="23"/>
      <c r="K106" s="23"/>
      <c r="L106" s="23"/>
      <c r="M106" s="23"/>
      <c r="N106" s="23"/>
      <c r="O106" s="23"/>
      <c r="P106" s="23"/>
      <c r="Q106" s="23"/>
    </row>
    <row r="107" ht="24" customHeight="1" spans="1:17">
      <c r="A107" s="89" t="s">
        <v>226</v>
      </c>
      <c r="B107" s="90" t="s">
        <v>574</v>
      </c>
      <c r="C107" s="90" t="s">
        <v>569</v>
      </c>
      <c r="D107" s="123" t="s">
        <v>449</v>
      </c>
      <c r="E107" s="124">
        <v>1</v>
      </c>
      <c r="F107" s="23"/>
      <c r="G107" s="23">
        <v>148000</v>
      </c>
      <c r="H107" s="23"/>
      <c r="I107" s="23">
        <v>148000</v>
      </c>
      <c r="J107" s="23"/>
      <c r="K107" s="23"/>
      <c r="L107" s="23"/>
      <c r="M107" s="23"/>
      <c r="N107" s="23"/>
      <c r="O107" s="23"/>
      <c r="P107" s="23"/>
      <c r="Q107" s="23"/>
    </row>
    <row r="108" ht="24" customHeight="1" spans="1:17">
      <c r="A108" s="89" t="s">
        <v>226</v>
      </c>
      <c r="B108" s="90" t="s">
        <v>575</v>
      </c>
      <c r="C108" s="90" t="s">
        <v>569</v>
      </c>
      <c r="D108" s="123" t="s">
        <v>449</v>
      </c>
      <c r="E108" s="124">
        <v>1</v>
      </c>
      <c r="F108" s="23"/>
      <c r="G108" s="23">
        <v>213300</v>
      </c>
      <c r="H108" s="23"/>
      <c r="I108" s="23">
        <v>213300</v>
      </c>
      <c r="J108" s="23"/>
      <c r="K108" s="23"/>
      <c r="L108" s="23"/>
      <c r="M108" s="23"/>
      <c r="N108" s="23"/>
      <c r="O108" s="23"/>
      <c r="P108" s="23"/>
      <c r="Q108" s="23"/>
    </row>
    <row r="109" ht="24" customHeight="1" spans="1:17">
      <c r="A109" s="89" t="s">
        <v>226</v>
      </c>
      <c r="B109" s="90" t="s">
        <v>576</v>
      </c>
      <c r="C109" s="90" t="s">
        <v>569</v>
      </c>
      <c r="D109" s="123" t="s">
        <v>457</v>
      </c>
      <c r="E109" s="124">
        <v>1</v>
      </c>
      <c r="F109" s="23"/>
      <c r="G109" s="23">
        <v>58500</v>
      </c>
      <c r="H109" s="23"/>
      <c r="I109" s="23">
        <v>58500</v>
      </c>
      <c r="J109" s="23"/>
      <c r="K109" s="23"/>
      <c r="L109" s="23"/>
      <c r="M109" s="23"/>
      <c r="N109" s="23"/>
      <c r="O109" s="23"/>
      <c r="P109" s="23"/>
      <c r="Q109" s="23"/>
    </row>
    <row r="110" ht="24" customHeight="1" spans="1:17">
      <c r="A110" s="89" t="s">
        <v>226</v>
      </c>
      <c r="B110" s="90" t="s">
        <v>577</v>
      </c>
      <c r="C110" s="90" t="s">
        <v>569</v>
      </c>
      <c r="D110" s="123" t="s">
        <v>449</v>
      </c>
      <c r="E110" s="124">
        <v>1</v>
      </c>
      <c r="F110" s="23"/>
      <c r="G110" s="23">
        <v>28000</v>
      </c>
      <c r="H110" s="23"/>
      <c r="I110" s="23">
        <v>28000</v>
      </c>
      <c r="J110" s="23"/>
      <c r="K110" s="23"/>
      <c r="L110" s="23"/>
      <c r="M110" s="23"/>
      <c r="N110" s="23"/>
      <c r="O110" s="23"/>
      <c r="P110" s="23"/>
      <c r="Q110" s="23"/>
    </row>
    <row r="111" ht="24" customHeight="1" spans="1:17">
      <c r="A111" s="89" t="s">
        <v>226</v>
      </c>
      <c r="B111" s="90" t="s">
        <v>578</v>
      </c>
      <c r="C111" s="90" t="s">
        <v>569</v>
      </c>
      <c r="D111" s="123" t="s">
        <v>303</v>
      </c>
      <c r="E111" s="124">
        <v>8</v>
      </c>
      <c r="F111" s="23"/>
      <c r="G111" s="23">
        <v>2000</v>
      </c>
      <c r="H111" s="23"/>
      <c r="I111" s="23">
        <v>2000</v>
      </c>
      <c r="J111" s="23"/>
      <c r="K111" s="23"/>
      <c r="L111" s="23"/>
      <c r="M111" s="23"/>
      <c r="N111" s="23"/>
      <c r="O111" s="23"/>
      <c r="P111" s="23"/>
      <c r="Q111" s="23"/>
    </row>
    <row r="112" ht="24" customHeight="1" spans="1:17">
      <c r="A112" s="89" t="s">
        <v>226</v>
      </c>
      <c r="B112" s="90" t="s">
        <v>579</v>
      </c>
      <c r="C112" s="90" t="s">
        <v>580</v>
      </c>
      <c r="D112" s="123" t="s">
        <v>449</v>
      </c>
      <c r="E112" s="124">
        <v>2</v>
      </c>
      <c r="F112" s="23">
        <v>8000</v>
      </c>
      <c r="G112" s="23">
        <v>8000</v>
      </c>
      <c r="H112" s="23"/>
      <c r="I112" s="23">
        <v>8000</v>
      </c>
      <c r="J112" s="23"/>
      <c r="K112" s="23"/>
      <c r="L112" s="23"/>
      <c r="M112" s="23"/>
      <c r="N112" s="23"/>
      <c r="O112" s="23"/>
      <c r="P112" s="23"/>
      <c r="Q112" s="23"/>
    </row>
    <row r="113" ht="24" customHeight="1" spans="1:17">
      <c r="A113" s="89" t="s">
        <v>226</v>
      </c>
      <c r="B113" s="90" t="s">
        <v>581</v>
      </c>
      <c r="C113" s="90" t="s">
        <v>582</v>
      </c>
      <c r="D113" s="123" t="s">
        <v>449</v>
      </c>
      <c r="E113" s="124">
        <v>2</v>
      </c>
      <c r="F113" s="23">
        <v>7100</v>
      </c>
      <c r="G113" s="23">
        <v>7100</v>
      </c>
      <c r="H113" s="23"/>
      <c r="I113" s="23">
        <v>7100</v>
      </c>
      <c r="J113" s="23"/>
      <c r="K113" s="23"/>
      <c r="L113" s="23"/>
      <c r="M113" s="23"/>
      <c r="N113" s="23"/>
      <c r="O113" s="23"/>
      <c r="P113" s="23"/>
      <c r="Q113" s="23"/>
    </row>
    <row r="114" ht="24" customHeight="1" spans="1:17">
      <c r="A114" s="89" t="s">
        <v>226</v>
      </c>
      <c r="B114" s="90" t="s">
        <v>583</v>
      </c>
      <c r="C114" s="90" t="s">
        <v>584</v>
      </c>
      <c r="D114" s="123" t="s">
        <v>585</v>
      </c>
      <c r="E114" s="124">
        <v>55</v>
      </c>
      <c r="F114" s="23">
        <v>5500</v>
      </c>
      <c r="G114" s="23">
        <v>5500</v>
      </c>
      <c r="H114" s="23"/>
      <c r="I114" s="23">
        <v>5500</v>
      </c>
      <c r="J114" s="23"/>
      <c r="K114" s="23"/>
      <c r="L114" s="23"/>
      <c r="M114" s="23"/>
      <c r="N114" s="23"/>
      <c r="O114" s="23"/>
      <c r="P114" s="23"/>
      <c r="Q114" s="23"/>
    </row>
    <row r="115" ht="24" customHeight="1" spans="1:17">
      <c r="A115" s="89" t="s">
        <v>226</v>
      </c>
      <c r="B115" s="90" t="s">
        <v>586</v>
      </c>
      <c r="C115" s="90" t="s">
        <v>587</v>
      </c>
      <c r="D115" s="123" t="s">
        <v>499</v>
      </c>
      <c r="E115" s="124">
        <v>2</v>
      </c>
      <c r="F115" s="23"/>
      <c r="G115" s="23">
        <v>4600</v>
      </c>
      <c r="H115" s="23"/>
      <c r="I115" s="23">
        <v>4600</v>
      </c>
      <c r="J115" s="23"/>
      <c r="K115" s="23"/>
      <c r="L115" s="23"/>
      <c r="M115" s="23"/>
      <c r="N115" s="23"/>
      <c r="O115" s="23"/>
      <c r="P115" s="23"/>
      <c r="Q115" s="23"/>
    </row>
    <row r="116" ht="24" customHeight="1" spans="1:17">
      <c r="A116" s="89" t="s">
        <v>226</v>
      </c>
      <c r="B116" s="90" t="s">
        <v>588</v>
      </c>
      <c r="C116" s="90" t="s">
        <v>587</v>
      </c>
      <c r="D116" s="123" t="s">
        <v>303</v>
      </c>
      <c r="E116" s="124">
        <v>3</v>
      </c>
      <c r="F116" s="23"/>
      <c r="G116" s="23">
        <v>1800</v>
      </c>
      <c r="H116" s="23"/>
      <c r="I116" s="23">
        <v>1800</v>
      </c>
      <c r="J116" s="23"/>
      <c r="K116" s="23"/>
      <c r="L116" s="23"/>
      <c r="M116" s="23"/>
      <c r="N116" s="23"/>
      <c r="O116" s="23"/>
      <c r="P116" s="23"/>
      <c r="Q116" s="23"/>
    </row>
    <row r="117" ht="24" customHeight="1" spans="1:17">
      <c r="A117" s="89" t="s">
        <v>226</v>
      </c>
      <c r="B117" s="90" t="s">
        <v>589</v>
      </c>
      <c r="C117" s="90" t="s">
        <v>587</v>
      </c>
      <c r="D117" s="123" t="s">
        <v>457</v>
      </c>
      <c r="E117" s="124">
        <v>1</v>
      </c>
      <c r="F117" s="23"/>
      <c r="G117" s="23">
        <v>986000</v>
      </c>
      <c r="H117" s="23"/>
      <c r="I117" s="23">
        <v>986000</v>
      </c>
      <c r="J117" s="23"/>
      <c r="K117" s="23"/>
      <c r="L117" s="23"/>
      <c r="M117" s="23"/>
      <c r="N117" s="23"/>
      <c r="O117" s="23"/>
      <c r="P117" s="23"/>
      <c r="Q117" s="23"/>
    </row>
    <row r="118" ht="24" customHeight="1" spans="1:17">
      <c r="A118" s="89" t="s">
        <v>226</v>
      </c>
      <c r="B118" s="90" t="s">
        <v>590</v>
      </c>
      <c r="C118" s="90" t="s">
        <v>587</v>
      </c>
      <c r="D118" s="123" t="s">
        <v>457</v>
      </c>
      <c r="E118" s="124">
        <v>4</v>
      </c>
      <c r="F118" s="23"/>
      <c r="G118" s="23">
        <v>74400</v>
      </c>
      <c r="H118" s="23"/>
      <c r="I118" s="23">
        <v>74400</v>
      </c>
      <c r="J118" s="23"/>
      <c r="K118" s="23"/>
      <c r="L118" s="23"/>
      <c r="M118" s="23"/>
      <c r="N118" s="23"/>
      <c r="O118" s="23"/>
      <c r="P118" s="23"/>
      <c r="Q118" s="23"/>
    </row>
    <row r="119" ht="24" customHeight="1" spans="1:17">
      <c r="A119" s="89" t="s">
        <v>226</v>
      </c>
      <c r="B119" s="90" t="s">
        <v>591</v>
      </c>
      <c r="C119" s="90" t="s">
        <v>587</v>
      </c>
      <c r="D119" s="123" t="s">
        <v>303</v>
      </c>
      <c r="E119" s="124">
        <v>1</v>
      </c>
      <c r="F119" s="23"/>
      <c r="G119" s="23">
        <v>3000</v>
      </c>
      <c r="H119" s="23"/>
      <c r="I119" s="23">
        <v>3000</v>
      </c>
      <c r="J119" s="23"/>
      <c r="K119" s="23"/>
      <c r="L119" s="23"/>
      <c r="M119" s="23"/>
      <c r="N119" s="23"/>
      <c r="O119" s="23"/>
      <c r="P119" s="23"/>
      <c r="Q119" s="23"/>
    </row>
    <row r="120" ht="24" customHeight="1" spans="1:17">
      <c r="A120" s="89" t="s">
        <v>226</v>
      </c>
      <c r="B120" s="90" t="s">
        <v>592</v>
      </c>
      <c r="C120" s="90" t="s">
        <v>587</v>
      </c>
      <c r="D120" s="123" t="s">
        <v>303</v>
      </c>
      <c r="E120" s="124">
        <v>1</v>
      </c>
      <c r="F120" s="23"/>
      <c r="G120" s="23">
        <v>1200</v>
      </c>
      <c r="H120" s="23"/>
      <c r="I120" s="23">
        <v>1200</v>
      </c>
      <c r="J120" s="23"/>
      <c r="K120" s="23"/>
      <c r="L120" s="23"/>
      <c r="M120" s="23"/>
      <c r="N120" s="23"/>
      <c r="O120" s="23"/>
      <c r="P120" s="23"/>
      <c r="Q120" s="23"/>
    </row>
    <row r="121" ht="24" customHeight="1" spans="1:17">
      <c r="A121" s="89" t="s">
        <v>226</v>
      </c>
      <c r="B121" s="90" t="s">
        <v>593</v>
      </c>
      <c r="C121" s="90" t="s">
        <v>587</v>
      </c>
      <c r="D121" s="123" t="s">
        <v>303</v>
      </c>
      <c r="E121" s="124">
        <v>1</v>
      </c>
      <c r="F121" s="23"/>
      <c r="G121" s="23">
        <v>600</v>
      </c>
      <c r="H121" s="23"/>
      <c r="I121" s="23">
        <v>600</v>
      </c>
      <c r="J121" s="23"/>
      <c r="K121" s="23"/>
      <c r="L121" s="23"/>
      <c r="M121" s="23"/>
      <c r="N121" s="23"/>
      <c r="O121" s="23"/>
      <c r="P121" s="23"/>
      <c r="Q121" s="23"/>
    </row>
    <row r="122" ht="24" customHeight="1" spans="1:17">
      <c r="A122" s="89" t="s">
        <v>226</v>
      </c>
      <c r="B122" s="90" t="s">
        <v>594</v>
      </c>
      <c r="C122" s="90" t="s">
        <v>587</v>
      </c>
      <c r="D122" s="123" t="s">
        <v>470</v>
      </c>
      <c r="E122" s="124">
        <v>20</v>
      </c>
      <c r="F122" s="23"/>
      <c r="G122" s="23">
        <v>18000</v>
      </c>
      <c r="H122" s="23"/>
      <c r="I122" s="23">
        <v>18000</v>
      </c>
      <c r="J122" s="23"/>
      <c r="K122" s="23"/>
      <c r="L122" s="23"/>
      <c r="M122" s="23"/>
      <c r="N122" s="23"/>
      <c r="O122" s="23"/>
      <c r="P122" s="23"/>
      <c r="Q122" s="23"/>
    </row>
    <row r="123" ht="21" customHeight="1" spans="1:17">
      <c r="A123" s="93" t="s">
        <v>97</v>
      </c>
      <c r="B123" s="94"/>
      <c r="C123" s="94"/>
      <c r="D123" s="94"/>
      <c r="E123" s="122"/>
      <c r="F123" s="23">
        <v>6944050</v>
      </c>
      <c r="G123" s="23">
        <v>10575050</v>
      </c>
      <c r="H123" s="23">
        <v>1333850</v>
      </c>
      <c r="I123" s="23">
        <v>9241200</v>
      </c>
      <c r="J123" s="23"/>
      <c r="K123" s="23"/>
      <c r="L123" s="23"/>
      <c r="M123" s="23"/>
      <c r="N123" s="23"/>
      <c r="O123" s="23"/>
      <c r="P123" s="23"/>
      <c r="Q123" s="23"/>
    </row>
  </sheetData>
  <mergeCells count="16">
    <mergeCell ref="A2:Q2"/>
    <mergeCell ref="A3:F3"/>
    <mergeCell ref="G4:Q4"/>
    <mergeCell ref="L5:Q5"/>
    <mergeCell ref="A123:E12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C12" sqref="C12"/>
    </sheetView>
  </sheetViews>
  <sheetFormatPr defaultColWidth="9.13333333333333" defaultRowHeight="14.25" customHeight="1"/>
  <cols>
    <col min="1" max="1" width="8.775" customWidth="1"/>
    <col min="2" max="3" width="16.775" customWidth="1"/>
    <col min="4" max="4" width="4.775" customWidth="1"/>
    <col min="5" max="5" width="12.775" customWidth="1"/>
    <col min="6" max="6" width="6.775" customWidth="1"/>
    <col min="7" max="7" width="11.775" customWidth="1"/>
    <col min="8" max="8" width="11.6666666666667" customWidth="1"/>
    <col min="9" max="9" width="4.775" customWidth="1"/>
    <col min="10" max="11" width="8.775" customWidth="1"/>
    <col min="12" max="12" width="12.775" customWidth="1"/>
    <col min="13" max="13" width="14.775" customWidth="1"/>
    <col min="14" max="14" width="8.775" customWidth="1"/>
  </cols>
  <sheetData>
    <row r="1" ht="13.5" customHeight="1" spans="1:14">
      <c r="A1" s="64"/>
      <c r="B1" s="64"/>
      <c r="C1" s="64"/>
      <c r="D1" s="64"/>
      <c r="E1" s="64"/>
      <c r="F1" s="64"/>
      <c r="G1" s="64"/>
      <c r="H1" s="70"/>
      <c r="I1" s="64"/>
      <c r="J1" s="64"/>
      <c r="K1" s="64"/>
      <c r="L1" s="49"/>
      <c r="M1" s="71"/>
      <c r="N1" s="72" t="s">
        <v>595</v>
      </c>
    </row>
    <row r="2" ht="27.75" customHeight="1" spans="1:14">
      <c r="A2" s="61" t="s">
        <v>596</v>
      </c>
      <c r="B2" s="61"/>
      <c r="C2" s="61"/>
      <c r="D2" s="61"/>
      <c r="E2" s="61"/>
      <c r="F2" s="61"/>
      <c r="G2" s="61"/>
      <c r="H2" s="73"/>
      <c r="I2" s="61"/>
      <c r="J2" s="61"/>
      <c r="K2" s="61"/>
      <c r="L2" s="74"/>
      <c r="M2" s="73"/>
      <c r="N2" s="61"/>
    </row>
    <row r="3" s="1" customFormat="1" ht="18.75" customHeight="1" spans="1:14">
      <c r="A3" s="63" t="str">
        <f>"单位名称："&amp;"云南省松茂体育训练基地"</f>
        <v>单位名称：云南省松茂体育训练基地</v>
      </c>
      <c r="B3" s="64"/>
      <c r="C3" s="64"/>
      <c r="D3" s="64"/>
      <c r="E3" s="64"/>
      <c r="F3" s="64"/>
      <c r="G3" s="64"/>
      <c r="H3" s="75"/>
      <c r="I3" s="64"/>
      <c r="J3" s="64"/>
      <c r="K3" s="64"/>
      <c r="L3" s="8"/>
      <c r="M3" s="76"/>
      <c r="N3" s="65" t="s">
        <v>122</v>
      </c>
    </row>
    <row r="4" s="1" customFormat="1" ht="15.75" customHeight="1" spans="1:14">
      <c r="A4" s="10" t="s">
        <v>427</v>
      </c>
      <c r="B4" s="77" t="s">
        <v>597</v>
      </c>
      <c r="C4" s="77" t="s">
        <v>598</v>
      </c>
      <c r="D4" s="67" t="s">
        <v>138</v>
      </c>
      <c r="E4" s="67"/>
      <c r="F4" s="67"/>
      <c r="G4" s="67"/>
      <c r="H4" s="78"/>
      <c r="I4" s="67"/>
      <c r="J4" s="67"/>
      <c r="K4" s="67"/>
      <c r="L4" s="79"/>
      <c r="M4" s="78"/>
      <c r="N4" s="80"/>
    </row>
    <row r="5" s="1" customFormat="1" ht="17.25" customHeight="1" spans="1:14">
      <c r="A5" s="15"/>
      <c r="B5" s="81"/>
      <c r="C5" s="81"/>
      <c r="D5" s="81" t="s">
        <v>30</v>
      </c>
      <c r="E5" s="81" t="s">
        <v>33</v>
      </c>
      <c r="F5" s="81" t="s">
        <v>433</v>
      </c>
      <c r="G5" s="81" t="s">
        <v>434</v>
      </c>
      <c r="H5" s="82" t="s">
        <v>435</v>
      </c>
      <c r="I5" s="83" t="s">
        <v>436</v>
      </c>
      <c r="J5" s="83"/>
      <c r="K5" s="83"/>
      <c r="L5" s="84"/>
      <c r="M5" s="85"/>
      <c r="N5" s="86"/>
    </row>
    <row r="6" s="1" customFormat="1" ht="54" customHeight="1" spans="1:14">
      <c r="A6" s="18"/>
      <c r="B6" s="86"/>
      <c r="C6" s="86"/>
      <c r="D6" s="86"/>
      <c r="E6" s="86"/>
      <c r="F6" s="86"/>
      <c r="G6" s="86"/>
      <c r="H6" s="87"/>
      <c r="I6" s="86" t="s">
        <v>32</v>
      </c>
      <c r="J6" s="86" t="s">
        <v>43</v>
      </c>
      <c r="K6" s="86" t="s">
        <v>145</v>
      </c>
      <c r="L6" s="88" t="s">
        <v>39</v>
      </c>
      <c r="M6" s="87" t="s">
        <v>40</v>
      </c>
      <c r="N6" s="86" t="s">
        <v>41</v>
      </c>
    </row>
    <row r="7" s="1" customFormat="1" ht="15" customHeight="1" spans="1:14">
      <c r="A7" s="18">
        <v>1</v>
      </c>
      <c r="B7" s="86">
        <v>2</v>
      </c>
      <c r="C7" s="86">
        <v>3</v>
      </c>
      <c r="D7" s="87">
        <v>4</v>
      </c>
      <c r="E7" s="87">
        <v>5</v>
      </c>
      <c r="F7" s="87">
        <v>6</v>
      </c>
      <c r="G7" s="87">
        <v>7</v>
      </c>
      <c r="H7" s="87">
        <v>8</v>
      </c>
      <c r="I7" s="87">
        <v>9</v>
      </c>
      <c r="J7" s="87">
        <v>10</v>
      </c>
      <c r="K7" s="87">
        <v>11</v>
      </c>
      <c r="L7" s="87">
        <v>12</v>
      </c>
      <c r="M7" s="87">
        <v>13</v>
      </c>
      <c r="N7" s="87">
        <v>14</v>
      </c>
    </row>
    <row r="8" ht="21" customHeight="1" spans="1:14">
      <c r="A8" s="89"/>
      <c r="B8" s="90"/>
      <c r="C8" s="90"/>
      <c r="D8" s="91"/>
      <c r="E8" s="91"/>
      <c r="F8" s="91"/>
      <c r="G8" s="91"/>
      <c r="H8" s="91"/>
      <c r="I8" s="91"/>
      <c r="J8" s="91"/>
      <c r="K8" s="91"/>
      <c r="L8" s="92"/>
      <c r="M8" s="91"/>
      <c r="N8" s="91"/>
    </row>
    <row r="9" ht="21" customHeight="1" spans="1:14">
      <c r="A9" s="89"/>
      <c r="B9" s="90"/>
      <c r="C9" s="90"/>
      <c r="D9" s="91"/>
      <c r="E9" s="91"/>
      <c r="F9" s="91"/>
      <c r="G9" s="91"/>
      <c r="H9" s="91"/>
      <c r="I9" s="91"/>
      <c r="J9" s="91"/>
      <c r="K9" s="91"/>
      <c r="L9" s="92"/>
      <c r="M9" s="91"/>
      <c r="N9" s="91"/>
    </row>
    <row r="10" ht="21" customHeight="1" spans="1:14">
      <c r="A10" s="93" t="s">
        <v>97</v>
      </c>
      <c r="B10" s="94"/>
      <c r="C10" s="95"/>
      <c r="D10" s="91"/>
      <c r="E10" s="91"/>
      <c r="F10" s="91"/>
      <c r="G10" s="91"/>
      <c r="H10" s="91"/>
      <c r="I10" s="91"/>
      <c r="J10" s="91"/>
      <c r="K10" s="91"/>
      <c r="L10" s="92"/>
      <c r="M10" s="91"/>
      <c r="N10" s="91"/>
    </row>
    <row r="11" customHeight="1" spans="1:14">
      <c r="A11" s="59" t="s">
        <v>599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</sheetData>
  <mergeCells count="14">
    <mergeCell ref="A2:N2"/>
    <mergeCell ref="A3:C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196527777777778" right="0.196527777777778" top="1" bottom="0.472222222222222" header="0.5" footer="0.5"/>
  <pageSetup paperSize="9" scale="9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9"/>
  <sheetViews>
    <sheetView showZeros="0" workbookViewId="0">
      <selection activeCell="F10" sqref="F10"/>
    </sheetView>
  </sheetViews>
  <sheetFormatPr defaultColWidth="31.775" defaultRowHeight="14.25" customHeight="1"/>
  <cols>
    <col min="1" max="1" width="11.3333333333333" customWidth="1"/>
    <col min="2" max="2" width="5.66666666666667" customWidth="1"/>
    <col min="3" max="3" width="9" customWidth="1"/>
    <col min="4" max="4" width="10.775" customWidth="1"/>
    <col min="5" max="11" width="5.66666666666667" customWidth="1"/>
    <col min="12" max="12" width="9.66666666666667" customWidth="1"/>
    <col min="13" max="23" width="5.66666666666667" customWidth="1"/>
    <col min="24" max="24" width="7.775" customWidth="1"/>
    <col min="25" max="16384" width="9.44166666666667" customWidth="1"/>
  </cols>
  <sheetData>
    <row r="1" ht="13.5" customHeight="1" spans="1:24">
      <c r="D1" s="60"/>
      <c r="W1" s="49"/>
      <c r="X1" s="49" t="s">
        <v>600</v>
      </c>
    </row>
    <row r="2" ht="27.75" customHeight="1" spans="1:24">
      <c r="A2" s="61" t="s">
        <v>601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="1" customFormat="1" ht="18" customHeight="1" spans="1:24">
      <c r="A3" s="63" t="str">
        <f>"单位名称："&amp;"云南省松茂体育训练基地"</f>
        <v>单位名称：云南省松茂体育训练基地</v>
      </c>
      <c r="B3" s="64"/>
      <c r="C3" s="64"/>
      <c r="D3" s="65"/>
      <c r="E3" s="64"/>
      <c r="F3" s="64"/>
      <c r="G3" s="64"/>
      <c r="H3" s="64"/>
      <c r="I3" s="64"/>
      <c r="W3" s="8"/>
      <c r="X3" s="8" t="s">
        <v>122</v>
      </c>
    </row>
    <row r="4" s="1" customFormat="1" ht="19.5" customHeight="1" spans="1:24">
      <c r="A4" s="10" t="s">
        <v>602</v>
      </c>
      <c r="B4" s="66" t="s">
        <v>138</v>
      </c>
      <c r="C4" s="67"/>
      <c r="D4" s="67"/>
      <c r="E4" s="52" t="s">
        <v>603</v>
      </c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</row>
    <row r="5" s="1" customFormat="1" ht="40.5" customHeight="1" spans="1:24">
      <c r="A5" s="18"/>
      <c r="B5" s="15" t="s">
        <v>30</v>
      </c>
      <c r="C5" s="10" t="s">
        <v>33</v>
      </c>
      <c r="D5" s="68" t="s">
        <v>604</v>
      </c>
      <c r="E5" s="52" t="s">
        <v>605</v>
      </c>
      <c r="F5" s="52" t="s">
        <v>606</v>
      </c>
      <c r="G5" s="52" t="s">
        <v>607</v>
      </c>
      <c r="H5" s="52" t="s">
        <v>608</v>
      </c>
      <c r="I5" s="52" t="s">
        <v>609</v>
      </c>
      <c r="J5" s="52" t="s">
        <v>610</v>
      </c>
      <c r="K5" s="52" t="s">
        <v>611</v>
      </c>
      <c r="L5" s="52" t="s">
        <v>612</v>
      </c>
      <c r="M5" s="52" t="s">
        <v>613</v>
      </c>
      <c r="N5" s="52" t="s">
        <v>614</v>
      </c>
      <c r="O5" s="52" t="s">
        <v>615</v>
      </c>
      <c r="P5" s="52" t="s">
        <v>616</v>
      </c>
      <c r="Q5" s="52" t="s">
        <v>617</v>
      </c>
      <c r="R5" s="52" t="s">
        <v>618</v>
      </c>
      <c r="S5" s="52" t="s">
        <v>619</v>
      </c>
      <c r="T5" s="52" t="s">
        <v>620</v>
      </c>
      <c r="U5" s="52" t="s">
        <v>621</v>
      </c>
      <c r="V5" s="52" t="s">
        <v>622</v>
      </c>
      <c r="W5" s="52" t="s">
        <v>623</v>
      </c>
      <c r="X5" s="52" t="s">
        <v>624</v>
      </c>
    </row>
    <row r="6" s="1" customFormat="1" ht="19.5" customHeight="1" spans="1:24">
      <c r="A6" s="20">
        <v>1</v>
      </c>
      <c r="B6" s="20">
        <v>2</v>
      </c>
      <c r="C6" s="20">
        <v>3</v>
      </c>
      <c r="D6" s="11">
        <v>4</v>
      </c>
      <c r="E6" s="20">
        <v>5</v>
      </c>
      <c r="F6" s="20">
        <v>6</v>
      </c>
      <c r="G6" s="20">
        <v>7</v>
      </c>
      <c r="H6" s="11">
        <v>8</v>
      </c>
      <c r="I6" s="20">
        <v>9</v>
      </c>
      <c r="J6" s="20">
        <v>10</v>
      </c>
      <c r="K6" s="20">
        <v>11</v>
      </c>
      <c r="L6" s="11">
        <v>12</v>
      </c>
      <c r="M6" s="20">
        <v>13</v>
      </c>
      <c r="N6" s="20">
        <v>14</v>
      </c>
      <c r="O6" s="20">
        <v>15</v>
      </c>
      <c r="P6" s="11">
        <v>16</v>
      </c>
      <c r="Q6" s="20">
        <v>17</v>
      </c>
      <c r="R6" s="20">
        <v>18</v>
      </c>
      <c r="S6" s="20">
        <v>19</v>
      </c>
      <c r="T6" s="11">
        <v>20</v>
      </c>
      <c r="U6" s="11">
        <v>21</v>
      </c>
      <c r="V6" s="11">
        <v>22</v>
      </c>
      <c r="W6" s="20">
        <v>23</v>
      </c>
      <c r="X6" s="20">
        <v>24</v>
      </c>
    </row>
    <row r="7" ht="28.4" customHeight="1" spans="1:24">
      <c r="A7" s="31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69"/>
      <c r="X7" s="23"/>
    </row>
    <row r="8" ht="29.9" customHeight="1" spans="1:24">
      <c r="A8" s="3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69"/>
      <c r="X8" s="23"/>
    </row>
    <row r="9" customHeight="1" spans="1:24">
      <c r="A9" s="59" t="s">
        <v>625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</row>
  </sheetData>
  <mergeCells count="6">
    <mergeCell ref="A2:X2"/>
    <mergeCell ref="A3:I3"/>
    <mergeCell ref="B4:D4"/>
    <mergeCell ref="E4:X4"/>
    <mergeCell ref="A9:X9"/>
    <mergeCell ref="A4:A5"/>
  </mergeCells>
  <printOptions horizontalCentered="1"/>
  <pageMargins left="0.196527777777778" right="0.196527777777778" top="1" bottom="0.472222222222222" header="0.5" footer="0.5"/>
  <pageSetup paperSize="9" scale="94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G20" sqref="G20"/>
    </sheetView>
  </sheetViews>
  <sheetFormatPr defaultColWidth="9.13333333333333" defaultRowHeight="12" customHeight="1" outlineLevelRow="7"/>
  <cols>
    <col min="1" max="1" width="18.775" customWidth="1"/>
    <col min="2" max="2" width="16.775" customWidth="1"/>
    <col min="3" max="5" width="8.775" customWidth="1"/>
    <col min="6" max="6" width="9.66666666666667" customWidth="1"/>
    <col min="7" max="7" width="6.775" customWidth="1"/>
    <col min="8" max="9" width="9.66666666666667" customWidth="1"/>
    <col min="10" max="10" width="10" customWidth="1"/>
  </cols>
  <sheetData>
    <row r="1" customHeight="1" spans="1:10">
      <c r="J1" s="49" t="s">
        <v>626</v>
      </c>
    </row>
    <row r="2" ht="28.5" customHeight="1" spans="1:10">
      <c r="A2" s="50" t="s">
        <v>627</v>
      </c>
      <c r="B2" s="50"/>
      <c r="C2" s="50"/>
      <c r="D2" s="50"/>
      <c r="E2" s="50"/>
      <c r="F2" s="51"/>
      <c r="G2" s="50"/>
      <c r="H2" s="51"/>
      <c r="I2" s="51"/>
      <c r="J2" s="50"/>
    </row>
    <row r="3" s="1" customFormat="1" ht="17.25" customHeight="1" spans="1:10">
      <c r="A3" s="5" t="str">
        <f>"单位名称："&amp;"云南省松茂体育训练基地"</f>
        <v>单位名称：云南省松茂体育训练基地</v>
      </c>
    </row>
    <row r="4" s="1" customFormat="1" ht="44.25" customHeight="1" spans="1:10">
      <c r="A4" s="52" t="s">
        <v>240</v>
      </c>
      <c r="B4" s="52" t="s">
        <v>241</v>
      </c>
      <c r="C4" s="52" t="s">
        <v>242</v>
      </c>
      <c r="D4" s="52" t="s">
        <v>243</v>
      </c>
      <c r="E4" s="52" t="s">
        <v>244</v>
      </c>
      <c r="F4" s="30" t="s">
        <v>245</v>
      </c>
      <c r="G4" s="52" t="s">
        <v>246</v>
      </c>
      <c r="H4" s="30" t="s">
        <v>247</v>
      </c>
      <c r="I4" s="30" t="s">
        <v>248</v>
      </c>
      <c r="J4" s="52" t="s">
        <v>249</v>
      </c>
    </row>
    <row r="5" s="1" customFormat="1" ht="14.25" customHeight="1" spans="1:10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30">
        <v>6</v>
      </c>
      <c r="G5" s="52">
        <v>7</v>
      </c>
      <c r="H5" s="30">
        <v>8</v>
      </c>
      <c r="I5" s="30">
        <v>9</v>
      </c>
      <c r="J5" s="52">
        <v>10</v>
      </c>
    </row>
    <row r="6" ht="21.8" customHeight="1" spans="1:10">
      <c r="A6" s="53"/>
      <c r="B6" s="54"/>
      <c r="C6" s="54"/>
      <c r="D6" s="54"/>
      <c r="E6" s="55"/>
      <c r="F6" s="56"/>
      <c r="G6" s="55"/>
      <c r="H6" s="56"/>
      <c r="I6" s="56"/>
      <c r="J6" s="55"/>
    </row>
    <row r="7" ht="60.8" customHeight="1" spans="1:10">
      <c r="A7" s="53"/>
      <c r="B7" s="57"/>
      <c r="C7" s="57"/>
      <c r="D7" s="57"/>
      <c r="E7" s="53"/>
      <c r="F7" s="57"/>
      <c r="G7" s="53"/>
      <c r="H7" s="57"/>
      <c r="I7" s="57"/>
      <c r="J7" s="58"/>
    </row>
    <row r="8" ht="17" customHeight="1" spans="1:10">
      <c r="A8" s="59" t="s">
        <v>625</v>
      </c>
      <c r="B8" s="59"/>
      <c r="C8" s="59"/>
      <c r="D8" s="59"/>
      <c r="E8" s="59"/>
      <c r="F8" s="59"/>
      <c r="G8" s="59"/>
      <c r="H8" s="59"/>
      <c r="I8" s="59"/>
      <c r="J8" s="59"/>
    </row>
  </sheetData>
  <mergeCells count="3">
    <mergeCell ref="A2:J2"/>
    <mergeCell ref="A3:H3"/>
    <mergeCell ref="A8:J8"/>
  </mergeCells>
  <printOptions horizontalCentered="1"/>
  <pageMargins left="0.196527777777778" right="0.196527777777778" top="1" bottom="0.472222222222222" header="0.5" footer="0.5"/>
  <pageSetup paperSize="9" scale="116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7"/>
  <sheetViews>
    <sheetView showZeros="0" topLeftCell="A65" workbookViewId="0">
      <selection activeCell="I96" sqref="I96"/>
    </sheetView>
  </sheetViews>
  <sheetFormatPr defaultColWidth="8.85833333333333" defaultRowHeight="15" customHeight="1" outlineLevelCol="7"/>
  <cols>
    <col min="1" max="1" width="27.225" customWidth="1"/>
    <col min="2" max="2" width="10.775" customWidth="1"/>
    <col min="3" max="3" width="32.775" customWidth="1"/>
    <col min="4" max="4" width="21.775" customWidth="1"/>
    <col min="5" max="5" width="8.775" customWidth="1"/>
    <col min="6" max="6" width="4.775" customWidth="1"/>
    <col min="7" max="7" width="10.4416666666667" customWidth="1"/>
    <col min="8" max="8" width="12.4416666666667" customWidth="1"/>
  </cols>
  <sheetData>
    <row r="1" ht="13.5" spans="1:8">
      <c r="A1" s="36"/>
      <c r="B1" s="36"/>
      <c r="C1" s="36"/>
      <c r="D1" s="36"/>
      <c r="E1" s="36"/>
      <c r="F1" s="36"/>
      <c r="G1" s="36"/>
      <c r="H1" s="37" t="s">
        <v>628</v>
      </c>
    </row>
    <row r="2" ht="20.25" spans="1:8">
      <c r="A2" s="38" t="s">
        <v>629</v>
      </c>
      <c r="B2" s="38"/>
      <c r="C2" s="38"/>
      <c r="D2" s="38"/>
      <c r="E2" s="38"/>
      <c r="F2" s="38"/>
      <c r="G2" s="38"/>
      <c r="H2" s="38"/>
    </row>
    <row r="3" s="1" customFormat="1" ht="20" customHeight="1" spans="1:8">
      <c r="A3" s="39" t="str">
        <f>"单位名称："&amp;"云南省松茂体育训练基地"</f>
        <v>单位名称：云南省松茂体育训练基地</v>
      </c>
      <c r="B3" s="40"/>
      <c r="C3" s="40"/>
      <c r="D3" s="40"/>
      <c r="E3" s="40"/>
      <c r="F3" s="40"/>
      <c r="G3" s="40"/>
      <c r="H3" s="40" t="s">
        <v>122</v>
      </c>
    </row>
    <row r="4" s="1" customFormat="1" ht="12" spans="1:8">
      <c r="A4" s="41" t="s">
        <v>131</v>
      </c>
      <c r="B4" s="41" t="s">
        <v>630</v>
      </c>
      <c r="C4" s="41" t="s">
        <v>631</v>
      </c>
      <c r="D4" s="41" t="s">
        <v>632</v>
      </c>
      <c r="E4" s="41" t="s">
        <v>633</v>
      </c>
      <c r="F4" s="41" t="s">
        <v>634</v>
      </c>
      <c r="G4" s="41"/>
      <c r="H4" s="41"/>
    </row>
    <row r="5" s="1" customFormat="1" ht="12" spans="1:8">
      <c r="A5" s="41"/>
      <c r="B5" s="41"/>
      <c r="C5" s="41"/>
      <c r="D5" s="41"/>
      <c r="E5" s="41"/>
      <c r="F5" s="41" t="s">
        <v>431</v>
      </c>
      <c r="G5" s="41" t="s">
        <v>635</v>
      </c>
      <c r="H5" s="41" t="s">
        <v>636</v>
      </c>
    </row>
    <row r="6" s="1" customFormat="1" ht="12" spans="1:8">
      <c r="A6" s="42" t="s">
        <v>114</v>
      </c>
      <c r="B6" s="42" t="s">
        <v>115</v>
      </c>
      <c r="C6" s="42" t="s">
        <v>116</v>
      </c>
      <c r="D6" s="42" t="s">
        <v>117</v>
      </c>
      <c r="E6" s="42" t="s">
        <v>118</v>
      </c>
      <c r="F6" s="42" t="s">
        <v>119</v>
      </c>
      <c r="G6" s="42" t="s">
        <v>637</v>
      </c>
      <c r="H6" s="42" t="s">
        <v>386</v>
      </c>
    </row>
    <row r="7" s="35" customFormat="1" ht="29.9" customHeight="1" spans="1:8">
      <c r="A7" s="43" t="s">
        <v>45</v>
      </c>
      <c r="B7" s="43" t="s">
        <v>638</v>
      </c>
      <c r="C7" s="43" t="s">
        <v>453</v>
      </c>
      <c r="D7" s="43" t="s">
        <v>639</v>
      </c>
      <c r="E7" s="44" t="s">
        <v>449</v>
      </c>
      <c r="F7" s="45">
        <v>3</v>
      </c>
      <c r="G7" s="46">
        <v>5000</v>
      </c>
      <c r="H7" s="46">
        <v>15000</v>
      </c>
    </row>
    <row r="8" s="35" customFormat="1" ht="29.9" customHeight="1" spans="1:8">
      <c r="A8" s="43" t="s">
        <v>45</v>
      </c>
      <c r="B8" s="43" t="s">
        <v>638</v>
      </c>
      <c r="C8" s="43" t="s">
        <v>448</v>
      </c>
      <c r="D8" s="43" t="s">
        <v>640</v>
      </c>
      <c r="E8" s="44" t="s">
        <v>449</v>
      </c>
      <c r="F8" s="45">
        <v>2</v>
      </c>
      <c r="G8" s="46">
        <v>6000</v>
      </c>
      <c r="H8" s="46">
        <v>12000</v>
      </c>
    </row>
    <row r="9" s="35" customFormat="1" ht="29.9" customHeight="1" spans="1:8">
      <c r="A9" s="43" t="s">
        <v>45</v>
      </c>
      <c r="B9" s="43" t="s">
        <v>638</v>
      </c>
      <c r="C9" s="43" t="s">
        <v>451</v>
      </c>
      <c r="D9" s="43" t="s">
        <v>450</v>
      </c>
      <c r="E9" s="44" t="s">
        <v>449</v>
      </c>
      <c r="F9" s="45">
        <v>2</v>
      </c>
      <c r="G9" s="46">
        <v>1000</v>
      </c>
      <c r="H9" s="46">
        <v>2000</v>
      </c>
    </row>
    <row r="10" s="35" customFormat="1" ht="29.9" customHeight="1" spans="1:8">
      <c r="A10" s="43" t="s">
        <v>45</v>
      </c>
      <c r="B10" s="43" t="s">
        <v>638</v>
      </c>
      <c r="C10" s="43" t="s">
        <v>480</v>
      </c>
      <c r="D10" s="43" t="s">
        <v>479</v>
      </c>
      <c r="E10" s="44" t="s">
        <v>449</v>
      </c>
      <c r="F10" s="45">
        <v>1</v>
      </c>
      <c r="G10" s="46">
        <v>91900</v>
      </c>
      <c r="H10" s="46">
        <v>91900</v>
      </c>
    </row>
    <row r="11" s="35" customFormat="1" ht="29.9" customHeight="1" spans="1:8">
      <c r="A11" s="43" t="s">
        <v>45</v>
      </c>
      <c r="B11" s="43" t="s">
        <v>638</v>
      </c>
      <c r="C11" s="43" t="s">
        <v>477</v>
      </c>
      <c r="D11" s="43" t="s">
        <v>476</v>
      </c>
      <c r="E11" s="44" t="s">
        <v>478</v>
      </c>
      <c r="F11" s="45">
        <v>1</v>
      </c>
      <c r="G11" s="46">
        <v>11900</v>
      </c>
      <c r="H11" s="46">
        <v>11900</v>
      </c>
    </row>
    <row r="12" s="35" customFormat="1" ht="29.9" customHeight="1" spans="1:8">
      <c r="A12" s="43" t="s">
        <v>45</v>
      </c>
      <c r="B12" s="43" t="s">
        <v>638</v>
      </c>
      <c r="C12" s="43" t="s">
        <v>487</v>
      </c>
      <c r="D12" s="43" t="s">
        <v>486</v>
      </c>
      <c r="E12" s="44" t="s">
        <v>449</v>
      </c>
      <c r="F12" s="45">
        <v>1</v>
      </c>
      <c r="G12" s="46">
        <v>34500</v>
      </c>
      <c r="H12" s="46">
        <v>34500</v>
      </c>
    </row>
    <row r="13" s="35" customFormat="1" ht="29.9" customHeight="1" spans="1:8">
      <c r="A13" s="43" t="s">
        <v>45</v>
      </c>
      <c r="B13" s="43" t="s">
        <v>638</v>
      </c>
      <c r="C13" s="43" t="s">
        <v>507</v>
      </c>
      <c r="D13" s="43" t="s">
        <v>506</v>
      </c>
      <c r="E13" s="44" t="s">
        <v>449</v>
      </c>
      <c r="F13" s="45">
        <v>3</v>
      </c>
      <c r="G13" s="46">
        <v>50500</v>
      </c>
      <c r="H13" s="46">
        <v>151500</v>
      </c>
    </row>
    <row r="14" s="35" customFormat="1" ht="29.9" customHeight="1" spans="1:8">
      <c r="A14" s="43" t="s">
        <v>45</v>
      </c>
      <c r="B14" s="43" t="s">
        <v>638</v>
      </c>
      <c r="C14" s="43" t="s">
        <v>541</v>
      </c>
      <c r="D14" s="43" t="s">
        <v>540</v>
      </c>
      <c r="E14" s="44" t="s">
        <v>478</v>
      </c>
      <c r="F14" s="45">
        <v>1</v>
      </c>
      <c r="G14" s="46">
        <v>12600</v>
      </c>
      <c r="H14" s="46">
        <v>12600</v>
      </c>
    </row>
    <row r="15" s="35" customFormat="1" ht="29.9" customHeight="1" spans="1:8">
      <c r="A15" s="43" t="s">
        <v>45</v>
      </c>
      <c r="B15" s="43" t="s">
        <v>638</v>
      </c>
      <c r="C15" s="43" t="s">
        <v>509</v>
      </c>
      <c r="D15" s="43" t="s">
        <v>508</v>
      </c>
      <c r="E15" s="44" t="s">
        <v>449</v>
      </c>
      <c r="F15" s="45">
        <v>3</v>
      </c>
      <c r="G15" s="46">
        <v>4100</v>
      </c>
      <c r="H15" s="46">
        <v>12300</v>
      </c>
    </row>
    <row r="16" s="35" customFormat="1" ht="29.9" customHeight="1" spans="1:8">
      <c r="A16" s="43" t="s">
        <v>45</v>
      </c>
      <c r="B16" s="43" t="s">
        <v>638</v>
      </c>
      <c r="C16" s="43" t="s">
        <v>580</v>
      </c>
      <c r="D16" s="43" t="s">
        <v>579</v>
      </c>
      <c r="E16" s="44" t="s">
        <v>449</v>
      </c>
      <c r="F16" s="45">
        <v>2</v>
      </c>
      <c r="G16" s="46">
        <v>4000</v>
      </c>
      <c r="H16" s="46">
        <v>8000</v>
      </c>
    </row>
    <row r="17" s="35" customFormat="1" ht="29.9" customHeight="1" spans="1:8">
      <c r="A17" s="43" t="s">
        <v>45</v>
      </c>
      <c r="B17" s="43" t="s">
        <v>638</v>
      </c>
      <c r="C17" s="43" t="s">
        <v>489</v>
      </c>
      <c r="D17" s="43" t="s">
        <v>488</v>
      </c>
      <c r="E17" s="44" t="s">
        <v>303</v>
      </c>
      <c r="F17" s="45">
        <v>4</v>
      </c>
      <c r="G17" s="46">
        <v>3100</v>
      </c>
      <c r="H17" s="46">
        <v>12400</v>
      </c>
    </row>
    <row r="18" s="35" customFormat="1" ht="29.9" customHeight="1" spans="1:8">
      <c r="A18" s="43" t="s">
        <v>45</v>
      </c>
      <c r="B18" s="43" t="s">
        <v>638</v>
      </c>
      <c r="C18" s="43" t="s">
        <v>582</v>
      </c>
      <c r="D18" s="43" t="s">
        <v>581</v>
      </c>
      <c r="E18" s="44" t="s">
        <v>449</v>
      </c>
      <c r="F18" s="45">
        <v>2</v>
      </c>
      <c r="G18" s="46">
        <v>3550</v>
      </c>
      <c r="H18" s="46">
        <v>7100</v>
      </c>
    </row>
    <row r="19" s="35" customFormat="1" ht="29.9" customHeight="1" spans="1:8">
      <c r="A19" s="43" t="s">
        <v>45</v>
      </c>
      <c r="B19" s="43" t="s">
        <v>638</v>
      </c>
      <c r="C19" s="43" t="s">
        <v>482</v>
      </c>
      <c r="D19" s="43" t="s">
        <v>481</v>
      </c>
      <c r="E19" s="44" t="s">
        <v>303</v>
      </c>
      <c r="F19" s="45">
        <v>30</v>
      </c>
      <c r="G19" s="46">
        <v>650</v>
      </c>
      <c r="H19" s="46">
        <v>19500</v>
      </c>
    </row>
    <row r="20" s="35" customFormat="1" ht="29.9" customHeight="1" spans="1:8">
      <c r="A20" s="43" t="s">
        <v>45</v>
      </c>
      <c r="B20" s="43" t="s">
        <v>638</v>
      </c>
      <c r="C20" s="43" t="s">
        <v>455</v>
      </c>
      <c r="D20" s="43" t="s">
        <v>454</v>
      </c>
      <c r="E20" s="44" t="s">
        <v>449</v>
      </c>
      <c r="F20" s="45">
        <v>16</v>
      </c>
      <c r="G20" s="46">
        <v>3600</v>
      </c>
      <c r="H20" s="46">
        <v>57600</v>
      </c>
    </row>
    <row r="21" s="35" customFormat="1" ht="29.9" customHeight="1" spans="1:8">
      <c r="A21" s="43" t="s">
        <v>45</v>
      </c>
      <c r="B21" s="43" t="s">
        <v>638</v>
      </c>
      <c r="C21" s="43" t="s">
        <v>455</v>
      </c>
      <c r="D21" s="43" t="s">
        <v>456</v>
      </c>
      <c r="E21" s="44" t="s">
        <v>303</v>
      </c>
      <c r="F21" s="45">
        <v>10</v>
      </c>
      <c r="G21" s="46">
        <v>240</v>
      </c>
      <c r="H21" s="46">
        <v>2400</v>
      </c>
    </row>
    <row r="22" s="35" customFormat="1" ht="29.9" customHeight="1" spans="1:8">
      <c r="A22" s="43" t="s">
        <v>45</v>
      </c>
      <c r="B22" s="43" t="s">
        <v>638</v>
      </c>
      <c r="C22" s="43" t="s">
        <v>455</v>
      </c>
      <c r="D22" s="43" t="s">
        <v>458</v>
      </c>
      <c r="E22" s="44" t="s">
        <v>449</v>
      </c>
      <c r="F22" s="45">
        <v>1</v>
      </c>
      <c r="G22" s="46">
        <v>24000</v>
      </c>
      <c r="H22" s="46">
        <v>24000</v>
      </c>
    </row>
    <row r="23" s="35" customFormat="1" ht="29.9" customHeight="1" spans="1:8">
      <c r="A23" s="43" t="s">
        <v>45</v>
      </c>
      <c r="B23" s="43" t="s">
        <v>638</v>
      </c>
      <c r="C23" s="43" t="s">
        <v>455</v>
      </c>
      <c r="D23" s="43" t="s">
        <v>459</v>
      </c>
      <c r="E23" s="44" t="s">
        <v>303</v>
      </c>
      <c r="F23" s="45">
        <v>2</v>
      </c>
      <c r="G23" s="46">
        <v>350</v>
      </c>
      <c r="H23" s="46">
        <v>700</v>
      </c>
    </row>
    <row r="24" s="35" customFormat="1" ht="29.9" customHeight="1" spans="1:8">
      <c r="A24" s="43" t="s">
        <v>45</v>
      </c>
      <c r="B24" s="43" t="s">
        <v>638</v>
      </c>
      <c r="C24" s="43" t="s">
        <v>455</v>
      </c>
      <c r="D24" s="43" t="s">
        <v>460</v>
      </c>
      <c r="E24" s="44" t="s">
        <v>449</v>
      </c>
      <c r="F24" s="45">
        <v>6</v>
      </c>
      <c r="G24" s="46">
        <v>2600</v>
      </c>
      <c r="H24" s="46">
        <v>15600</v>
      </c>
    </row>
    <row r="25" s="35" customFormat="1" ht="29.9" customHeight="1" spans="1:8">
      <c r="A25" s="43" t="s">
        <v>45</v>
      </c>
      <c r="B25" s="43" t="s">
        <v>638</v>
      </c>
      <c r="C25" s="43" t="s">
        <v>455</v>
      </c>
      <c r="D25" s="43" t="s">
        <v>461</v>
      </c>
      <c r="E25" s="44" t="s">
        <v>449</v>
      </c>
      <c r="F25" s="45">
        <v>50</v>
      </c>
      <c r="G25" s="46">
        <v>710</v>
      </c>
      <c r="H25" s="46">
        <v>35500</v>
      </c>
    </row>
    <row r="26" s="35" customFormat="1" ht="29.9" customHeight="1" spans="1:8">
      <c r="A26" s="43" t="s">
        <v>45</v>
      </c>
      <c r="B26" s="43" t="s">
        <v>638</v>
      </c>
      <c r="C26" s="43" t="s">
        <v>455</v>
      </c>
      <c r="D26" s="43" t="s">
        <v>462</v>
      </c>
      <c r="E26" s="44" t="s">
        <v>303</v>
      </c>
      <c r="F26" s="45">
        <v>12</v>
      </c>
      <c r="G26" s="46">
        <v>180</v>
      </c>
      <c r="H26" s="46">
        <v>2160</v>
      </c>
    </row>
    <row r="27" s="35" customFormat="1" ht="29.9" customHeight="1" spans="1:8">
      <c r="A27" s="43" t="s">
        <v>45</v>
      </c>
      <c r="B27" s="43" t="s">
        <v>638</v>
      </c>
      <c r="C27" s="43" t="s">
        <v>455</v>
      </c>
      <c r="D27" s="43" t="s">
        <v>463</v>
      </c>
      <c r="E27" s="44" t="s">
        <v>303</v>
      </c>
      <c r="F27" s="45">
        <v>16</v>
      </c>
      <c r="G27" s="46">
        <v>300</v>
      </c>
      <c r="H27" s="46">
        <v>4800</v>
      </c>
    </row>
    <row r="28" s="35" customFormat="1" ht="29.9" customHeight="1" spans="1:8">
      <c r="A28" s="43" t="s">
        <v>45</v>
      </c>
      <c r="B28" s="43" t="s">
        <v>638</v>
      </c>
      <c r="C28" s="43" t="s">
        <v>455</v>
      </c>
      <c r="D28" s="43" t="s">
        <v>465</v>
      </c>
      <c r="E28" s="44" t="s">
        <v>449</v>
      </c>
      <c r="F28" s="45">
        <v>1</v>
      </c>
      <c r="G28" s="46">
        <v>8640</v>
      </c>
      <c r="H28" s="46">
        <v>8640</v>
      </c>
    </row>
    <row r="29" s="35" customFormat="1" ht="29.9" customHeight="1" spans="1:8">
      <c r="A29" s="43" t="s">
        <v>45</v>
      </c>
      <c r="B29" s="43" t="s">
        <v>638</v>
      </c>
      <c r="C29" s="43" t="s">
        <v>455</v>
      </c>
      <c r="D29" s="43" t="s">
        <v>466</v>
      </c>
      <c r="E29" s="44" t="s">
        <v>303</v>
      </c>
      <c r="F29" s="45">
        <v>10</v>
      </c>
      <c r="G29" s="46">
        <v>550</v>
      </c>
      <c r="H29" s="46">
        <v>5500</v>
      </c>
    </row>
    <row r="30" s="35" customFormat="1" ht="29.9" customHeight="1" spans="1:8">
      <c r="A30" s="43" t="s">
        <v>45</v>
      </c>
      <c r="B30" s="43" t="s">
        <v>638</v>
      </c>
      <c r="C30" s="43" t="s">
        <v>455</v>
      </c>
      <c r="D30" s="43" t="s">
        <v>467</v>
      </c>
      <c r="E30" s="44" t="s">
        <v>303</v>
      </c>
      <c r="F30" s="45">
        <v>2</v>
      </c>
      <c r="G30" s="46">
        <v>1900</v>
      </c>
      <c r="H30" s="46">
        <v>3800</v>
      </c>
    </row>
    <row r="31" s="35" customFormat="1" ht="29.9" customHeight="1" spans="1:8">
      <c r="A31" s="43" t="s">
        <v>45</v>
      </c>
      <c r="B31" s="43" t="s">
        <v>638</v>
      </c>
      <c r="C31" s="43" t="s">
        <v>455</v>
      </c>
      <c r="D31" s="43" t="s">
        <v>468</v>
      </c>
      <c r="E31" s="44" t="s">
        <v>564</v>
      </c>
      <c r="F31" s="45">
        <v>5</v>
      </c>
      <c r="G31" s="46">
        <v>1700</v>
      </c>
      <c r="H31" s="46">
        <v>8500</v>
      </c>
    </row>
    <row r="32" s="35" customFormat="1" ht="29.9" customHeight="1" spans="1:8">
      <c r="A32" s="43" t="s">
        <v>45</v>
      </c>
      <c r="B32" s="43" t="s">
        <v>638</v>
      </c>
      <c r="C32" s="43" t="s">
        <v>455</v>
      </c>
      <c r="D32" s="43" t="s">
        <v>469</v>
      </c>
      <c r="E32" s="44" t="s">
        <v>303</v>
      </c>
      <c r="F32" s="45">
        <v>13</v>
      </c>
      <c r="G32" s="46">
        <v>1900</v>
      </c>
      <c r="H32" s="46">
        <v>24700</v>
      </c>
    </row>
    <row r="33" s="35" customFormat="1" ht="29.9" customHeight="1" spans="1:8">
      <c r="A33" s="43" t="s">
        <v>45</v>
      </c>
      <c r="B33" s="43" t="s">
        <v>638</v>
      </c>
      <c r="C33" s="43" t="s">
        <v>455</v>
      </c>
      <c r="D33" s="43" t="s">
        <v>471</v>
      </c>
      <c r="E33" s="44" t="s">
        <v>449</v>
      </c>
      <c r="F33" s="45">
        <v>5</v>
      </c>
      <c r="G33" s="46">
        <v>5400</v>
      </c>
      <c r="H33" s="46">
        <v>27000</v>
      </c>
    </row>
    <row r="34" s="35" customFormat="1" ht="29.9" customHeight="1" spans="1:8">
      <c r="A34" s="43" t="s">
        <v>45</v>
      </c>
      <c r="B34" s="43" t="s">
        <v>638</v>
      </c>
      <c r="C34" s="43" t="s">
        <v>455</v>
      </c>
      <c r="D34" s="43" t="s">
        <v>472</v>
      </c>
      <c r="E34" s="44" t="s">
        <v>449</v>
      </c>
      <c r="F34" s="45">
        <v>5</v>
      </c>
      <c r="G34" s="46">
        <v>6300</v>
      </c>
      <c r="H34" s="46">
        <v>31500</v>
      </c>
    </row>
    <row r="35" s="35" customFormat="1" ht="29.9" customHeight="1" spans="1:8">
      <c r="A35" s="43" t="s">
        <v>45</v>
      </c>
      <c r="B35" s="43" t="s">
        <v>638</v>
      </c>
      <c r="C35" s="43" t="s">
        <v>455</v>
      </c>
      <c r="D35" s="43" t="s">
        <v>473</v>
      </c>
      <c r="E35" s="44" t="s">
        <v>449</v>
      </c>
      <c r="F35" s="45">
        <v>6</v>
      </c>
      <c r="G35" s="46">
        <v>2100</v>
      </c>
      <c r="H35" s="46">
        <v>12600</v>
      </c>
    </row>
    <row r="36" s="35" customFormat="1" ht="29.9" customHeight="1" spans="1:8">
      <c r="A36" s="43" t="s">
        <v>45</v>
      </c>
      <c r="B36" s="43" t="s">
        <v>638</v>
      </c>
      <c r="C36" s="43" t="s">
        <v>455</v>
      </c>
      <c r="D36" s="43" t="s">
        <v>474</v>
      </c>
      <c r="E36" s="44" t="s">
        <v>303</v>
      </c>
      <c r="F36" s="45">
        <v>4</v>
      </c>
      <c r="G36" s="46">
        <v>300</v>
      </c>
      <c r="H36" s="46">
        <v>1200</v>
      </c>
    </row>
    <row r="37" s="35" customFormat="1" ht="29.9" customHeight="1" spans="1:8">
      <c r="A37" s="43" t="s">
        <v>45</v>
      </c>
      <c r="B37" s="43" t="s">
        <v>638</v>
      </c>
      <c r="C37" s="43" t="s">
        <v>455</v>
      </c>
      <c r="D37" s="43" t="s">
        <v>475</v>
      </c>
      <c r="E37" s="44" t="s">
        <v>449</v>
      </c>
      <c r="F37" s="45">
        <v>3</v>
      </c>
      <c r="G37" s="46">
        <v>3500</v>
      </c>
      <c r="H37" s="46">
        <v>10500</v>
      </c>
    </row>
    <row r="38" s="35" customFormat="1" ht="29.9" customHeight="1" spans="1:8">
      <c r="A38" s="43" t="s">
        <v>45</v>
      </c>
      <c r="B38" s="43" t="s">
        <v>638</v>
      </c>
      <c r="C38" s="43" t="s">
        <v>455</v>
      </c>
      <c r="D38" s="43" t="s">
        <v>475</v>
      </c>
      <c r="E38" s="44" t="s">
        <v>449</v>
      </c>
      <c r="F38" s="45">
        <v>2</v>
      </c>
      <c r="G38" s="46">
        <v>7000</v>
      </c>
      <c r="H38" s="46">
        <v>14000</v>
      </c>
    </row>
    <row r="39" s="35" customFormat="1" ht="29.9" customHeight="1" spans="1:8">
      <c r="A39" s="43" t="s">
        <v>45</v>
      </c>
      <c r="B39" s="43" t="s">
        <v>638</v>
      </c>
      <c r="C39" s="43" t="s">
        <v>547</v>
      </c>
      <c r="D39" s="43" t="s">
        <v>546</v>
      </c>
      <c r="E39" s="44" t="s">
        <v>548</v>
      </c>
      <c r="F39" s="45">
        <v>4</v>
      </c>
      <c r="G39" s="46">
        <v>12000</v>
      </c>
      <c r="H39" s="46">
        <v>48000</v>
      </c>
    </row>
    <row r="40" s="35" customFormat="1" ht="29.9" customHeight="1" spans="1:8">
      <c r="A40" s="43" t="s">
        <v>45</v>
      </c>
      <c r="B40" s="43" t="s">
        <v>638</v>
      </c>
      <c r="C40" s="43" t="s">
        <v>547</v>
      </c>
      <c r="D40" s="43" t="s">
        <v>551</v>
      </c>
      <c r="E40" s="44" t="s">
        <v>495</v>
      </c>
      <c r="F40" s="45">
        <v>2</v>
      </c>
      <c r="G40" s="46">
        <v>39800</v>
      </c>
      <c r="H40" s="46">
        <v>79600</v>
      </c>
    </row>
    <row r="41" s="35" customFormat="1" ht="29.9" customHeight="1" spans="1:8">
      <c r="A41" s="43" t="s">
        <v>45</v>
      </c>
      <c r="B41" s="43" t="s">
        <v>638</v>
      </c>
      <c r="C41" s="43" t="s">
        <v>547</v>
      </c>
      <c r="D41" s="43" t="s">
        <v>552</v>
      </c>
      <c r="E41" s="44" t="s">
        <v>495</v>
      </c>
      <c r="F41" s="45">
        <v>4</v>
      </c>
      <c r="G41" s="46">
        <v>69000</v>
      </c>
      <c r="H41" s="46">
        <v>276000</v>
      </c>
    </row>
    <row r="42" s="35" customFormat="1" ht="29.9" customHeight="1" spans="1:8">
      <c r="A42" s="43" t="s">
        <v>45</v>
      </c>
      <c r="B42" s="43" t="s">
        <v>638</v>
      </c>
      <c r="C42" s="43" t="s">
        <v>547</v>
      </c>
      <c r="D42" s="43" t="s">
        <v>641</v>
      </c>
      <c r="E42" s="44" t="s">
        <v>483</v>
      </c>
      <c r="F42" s="45">
        <v>5</v>
      </c>
      <c r="G42" s="46">
        <v>6000</v>
      </c>
      <c r="H42" s="46">
        <v>30000</v>
      </c>
    </row>
    <row r="43" s="35" customFormat="1" ht="29.9" customHeight="1" spans="1:8">
      <c r="A43" s="43" t="s">
        <v>45</v>
      </c>
      <c r="B43" s="43" t="s">
        <v>638</v>
      </c>
      <c r="C43" s="43" t="s">
        <v>547</v>
      </c>
      <c r="D43" s="43" t="s">
        <v>641</v>
      </c>
      <c r="E43" s="44" t="s">
        <v>483</v>
      </c>
      <c r="F43" s="45">
        <v>3</v>
      </c>
      <c r="G43" s="46">
        <v>5800</v>
      </c>
      <c r="H43" s="46">
        <v>17400</v>
      </c>
    </row>
    <row r="44" s="35" customFormat="1" ht="29.9" customHeight="1" spans="1:8">
      <c r="A44" s="43" t="s">
        <v>45</v>
      </c>
      <c r="B44" s="43" t="s">
        <v>638</v>
      </c>
      <c r="C44" s="43" t="s">
        <v>547</v>
      </c>
      <c r="D44" s="43" t="s">
        <v>641</v>
      </c>
      <c r="E44" s="44" t="s">
        <v>483</v>
      </c>
      <c r="F44" s="45">
        <v>3</v>
      </c>
      <c r="G44" s="46">
        <v>5800</v>
      </c>
      <c r="H44" s="46">
        <v>17400</v>
      </c>
    </row>
    <row r="45" s="35" customFormat="1" ht="29.9" customHeight="1" spans="1:8">
      <c r="A45" s="43" t="s">
        <v>45</v>
      </c>
      <c r="B45" s="43" t="s">
        <v>638</v>
      </c>
      <c r="C45" s="43" t="s">
        <v>547</v>
      </c>
      <c r="D45" s="43" t="s">
        <v>641</v>
      </c>
      <c r="E45" s="44" t="s">
        <v>483</v>
      </c>
      <c r="F45" s="45">
        <v>5</v>
      </c>
      <c r="G45" s="46">
        <v>6000</v>
      </c>
      <c r="H45" s="46">
        <v>30000</v>
      </c>
    </row>
    <row r="46" s="35" customFormat="1" ht="29.9" customHeight="1" spans="1:8">
      <c r="A46" s="43" t="s">
        <v>45</v>
      </c>
      <c r="B46" s="43" t="s">
        <v>638</v>
      </c>
      <c r="C46" s="43" t="s">
        <v>547</v>
      </c>
      <c r="D46" s="43" t="s">
        <v>641</v>
      </c>
      <c r="E46" s="44" t="s">
        <v>483</v>
      </c>
      <c r="F46" s="45">
        <v>3</v>
      </c>
      <c r="G46" s="46">
        <v>5800</v>
      </c>
      <c r="H46" s="46">
        <v>17400</v>
      </c>
    </row>
    <row r="47" s="35" customFormat="1" ht="29.9" customHeight="1" spans="1:8">
      <c r="A47" s="43" t="s">
        <v>45</v>
      </c>
      <c r="B47" s="43" t="s">
        <v>638</v>
      </c>
      <c r="C47" s="43" t="s">
        <v>547</v>
      </c>
      <c r="D47" s="43" t="s">
        <v>641</v>
      </c>
      <c r="E47" s="44" t="s">
        <v>483</v>
      </c>
      <c r="F47" s="45">
        <v>3</v>
      </c>
      <c r="G47" s="46">
        <v>5800</v>
      </c>
      <c r="H47" s="46">
        <v>17400</v>
      </c>
    </row>
    <row r="48" s="35" customFormat="1" ht="29.9" customHeight="1" spans="1:8">
      <c r="A48" s="43" t="s">
        <v>45</v>
      </c>
      <c r="B48" s="43" t="s">
        <v>638</v>
      </c>
      <c r="C48" s="43" t="s">
        <v>547</v>
      </c>
      <c r="D48" s="43" t="s">
        <v>641</v>
      </c>
      <c r="E48" s="44" t="s">
        <v>483</v>
      </c>
      <c r="F48" s="45">
        <v>3</v>
      </c>
      <c r="G48" s="46">
        <v>5800</v>
      </c>
      <c r="H48" s="46">
        <v>17400</v>
      </c>
    </row>
    <row r="49" s="35" customFormat="1" ht="29.9" customHeight="1" spans="1:8">
      <c r="A49" s="43" t="s">
        <v>45</v>
      </c>
      <c r="B49" s="43" t="s">
        <v>638</v>
      </c>
      <c r="C49" s="43" t="s">
        <v>547</v>
      </c>
      <c r="D49" s="43" t="s">
        <v>553</v>
      </c>
      <c r="E49" s="44" t="s">
        <v>495</v>
      </c>
      <c r="F49" s="45">
        <v>5</v>
      </c>
      <c r="G49" s="46">
        <v>27500</v>
      </c>
      <c r="H49" s="46">
        <v>137500</v>
      </c>
    </row>
    <row r="50" s="35" customFormat="1" ht="29.9" customHeight="1" spans="1:8">
      <c r="A50" s="43" t="s">
        <v>45</v>
      </c>
      <c r="B50" s="43" t="s">
        <v>638</v>
      </c>
      <c r="C50" s="43" t="s">
        <v>547</v>
      </c>
      <c r="D50" s="43" t="s">
        <v>554</v>
      </c>
      <c r="E50" s="44" t="s">
        <v>495</v>
      </c>
      <c r="F50" s="45">
        <v>5</v>
      </c>
      <c r="G50" s="46">
        <v>28000</v>
      </c>
      <c r="H50" s="46">
        <v>140000</v>
      </c>
    </row>
    <row r="51" s="35" customFormat="1" ht="29.9" customHeight="1" spans="1:8">
      <c r="A51" s="43" t="s">
        <v>45</v>
      </c>
      <c r="B51" s="43" t="s">
        <v>638</v>
      </c>
      <c r="C51" s="43" t="s">
        <v>547</v>
      </c>
      <c r="D51" s="43" t="s">
        <v>555</v>
      </c>
      <c r="E51" s="44" t="s">
        <v>483</v>
      </c>
      <c r="F51" s="45">
        <v>3</v>
      </c>
      <c r="G51" s="46">
        <v>1500</v>
      </c>
      <c r="H51" s="46">
        <v>4500</v>
      </c>
    </row>
    <row r="52" s="35" customFormat="1" ht="29.9" customHeight="1" spans="1:8">
      <c r="A52" s="43" t="s">
        <v>45</v>
      </c>
      <c r="B52" s="43" t="s">
        <v>638</v>
      </c>
      <c r="C52" s="43" t="s">
        <v>547</v>
      </c>
      <c r="D52" s="43" t="s">
        <v>556</v>
      </c>
      <c r="E52" s="44" t="s">
        <v>495</v>
      </c>
      <c r="F52" s="45">
        <v>5</v>
      </c>
      <c r="G52" s="46">
        <v>27500</v>
      </c>
      <c r="H52" s="46">
        <v>137500</v>
      </c>
    </row>
    <row r="53" s="35" customFormat="1" ht="29.9" customHeight="1" spans="1:8">
      <c r="A53" s="43" t="s">
        <v>45</v>
      </c>
      <c r="B53" s="43" t="s">
        <v>638</v>
      </c>
      <c r="C53" s="43" t="s">
        <v>547</v>
      </c>
      <c r="D53" s="43" t="s">
        <v>557</v>
      </c>
      <c r="E53" s="44" t="s">
        <v>495</v>
      </c>
      <c r="F53" s="45">
        <v>4</v>
      </c>
      <c r="G53" s="46">
        <v>28000</v>
      </c>
      <c r="H53" s="46">
        <v>112000</v>
      </c>
    </row>
    <row r="54" s="35" customFormat="1" ht="29.9" customHeight="1" spans="1:8">
      <c r="A54" s="43" t="s">
        <v>45</v>
      </c>
      <c r="B54" s="43" t="s">
        <v>638</v>
      </c>
      <c r="C54" s="43" t="s">
        <v>547</v>
      </c>
      <c r="D54" s="43" t="s">
        <v>558</v>
      </c>
      <c r="E54" s="44" t="s">
        <v>495</v>
      </c>
      <c r="F54" s="45">
        <v>2</v>
      </c>
      <c r="G54" s="46">
        <v>104000</v>
      </c>
      <c r="H54" s="46">
        <v>208000</v>
      </c>
    </row>
    <row r="55" s="35" customFormat="1" ht="29.9" customHeight="1" spans="1:8">
      <c r="A55" s="43" t="s">
        <v>45</v>
      </c>
      <c r="B55" s="43" t="s">
        <v>638</v>
      </c>
      <c r="C55" s="43" t="s">
        <v>547</v>
      </c>
      <c r="D55" s="43" t="s">
        <v>559</v>
      </c>
      <c r="E55" s="44" t="s">
        <v>495</v>
      </c>
      <c r="F55" s="45">
        <v>1</v>
      </c>
      <c r="G55" s="46">
        <v>184600</v>
      </c>
      <c r="H55" s="46">
        <v>184600</v>
      </c>
    </row>
    <row r="56" s="35" customFormat="1" ht="29.9" customHeight="1" spans="1:8">
      <c r="A56" s="43" t="s">
        <v>45</v>
      </c>
      <c r="B56" s="43" t="s">
        <v>638</v>
      </c>
      <c r="C56" s="43" t="s">
        <v>587</v>
      </c>
      <c r="D56" s="43" t="s">
        <v>586</v>
      </c>
      <c r="E56" s="44" t="s">
        <v>499</v>
      </c>
      <c r="F56" s="45">
        <v>2</v>
      </c>
      <c r="G56" s="46">
        <v>2300</v>
      </c>
      <c r="H56" s="46">
        <v>4600</v>
      </c>
    </row>
    <row r="57" s="35" customFormat="1" ht="29.9" customHeight="1" spans="1:8">
      <c r="A57" s="43" t="s">
        <v>45</v>
      </c>
      <c r="B57" s="43" t="s">
        <v>638</v>
      </c>
      <c r="C57" s="43" t="s">
        <v>587</v>
      </c>
      <c r="D57" s="43" t="s">
        <v>589</v>
      </c>
      <c r="E57" s="44" t="s">
        <v>457</v>
      </c>
      <c r="F57" s="45">
        <v>1</v>
      </c>
      <c r="G57" s="46">
        <v>986000</v>
      </c>
      <c r="H57" s="46">
        <v>986000</v>
      </c>
    </row>
    <row r="58" s="35" customFormat="1" ht="29.9" customHeight="1" spans="1:8">
      <c r="A58" s="43" t="s">
        <v>45</v>
      </c>
      <c r="B58" s="43" t="s">
        <v>638</v>
      </c>
      <c r="C58" s="43" t="s">
        <v>587</v>
      </c>
      <c r="D58" s="43" t="s">
        <v>572</v>
      </c>
      <c r="E58" s="44" t="s">
        <v>449</v>
      </c>
      <c r="F58" s="45">
        <v>8</v>
      </c>
      <c r="G58" s="46">
        <v>4800</v>
      </c>
      <c r="H58" s="46">
        <v>38400</v>
      </c>
    </row>
    <row r="59" s="35" customFormat="1" ht="29.9" customHeight="1" spans="1:8">
      <c r="A59" s="43" t="s">
        <v>45</v>
      </c>
      <c r="B59" s="43" t="s">
        <v>638</v>
      </c>
      <c r="C59" s="43" t="s">
        <v>587</v>
      </c>
      <c r="D59" s="43" t="s">
        <v>590</v>
      </c>
      <c r="E59" s="44" t="s">
        <v>457</v>
      </c>
      <c r="F59" s="45">
        <v>4</v>
      </c>
      <c r="G59" s="46">
        <v>18600</v>
      </c>
      <c r="H59" s="46">
        <v>74400</v>
      </c>
    </row>
    <row r="60" s="35" customFormat="1" ht="29.9" customHeight="1" spans="1:8">
      <c r="A60" s="43" t="s">
        <v>45</v>
      </c>
      <c r="B60" s="43" t="s">
        <v>638</v>
      </c>
      <c r="C60" s="43" t="s">
        <v>587</v>
      </c>
      <c r="D60" s="43" t="s">
        <v>591</v>
      </c>
      <c r="E60" s="44" t="s">
        <v>303</v>
      </c>
      <c r="F60" s="45">
        <v>1</v>
      </c>
      <c r="G60" s="46">
        <v>3000</v>
      </c>
      <c r="H60" s="46">
        <v>3000</v>
      </c>
    </row>
    <row r="61" s="35" customFormat="1" ht="29.9" customHeight="1" spans="1:8">
      <c r="A61" s="43" t="s">
        <v>45</v>
      </c>
      <c r="B61" s="43" t="s">
        <v>638</v>
      </c>
      <c r="C61" s="43" t="s">
        <v>587</v>
      </c>
      <c r="D61" s="43" t="s">
        <v>592</v>
      </c>
      <c r="E61" s="44" t="s">
        <v>303</v>
      </c>
      <c r="F61" s="45">
        <v>1</v>
      </c>
      <c r="G61" s="46">
        <v>1200</v>
      </c>
      <c r="H61" s="46">
        <v>1200</v>
      </c>
    </row>
    <row r="62" s="35" customFormat="1" ht="29.9" customHeight="1" spans="1:8">
      <c r="A62" s="43" t="s">
        <v>45</v>
      </c>
      <c r="B62" s="43" t="s">
        <v>638</v>
      </c>
      <c r="C62" s="43" t="s">
        <v>569</v>
      </c>
      <c r="D62" s="43" t="s">
        <v>568</v>
      </c>
      <c r="E62" s="44" t="s">
        <v>449</v>
      </c>
      <c r="F62" s="45">
        <v>6</v>
      </c>
      <c r="G62" s="46">
        <v>1200</v>
      </c>
      <c r="H62" s="46">
        <v>7200</v>
      </c>
    </row>
    <row r="63" s="35" customFormat="1" ht="29.9" customHeight="1" spans="1:8">
      <c r="A63" s="43" t="s">
        <v>45</v>
      </c>
      <c r="B63" s="43" t="s">
        <v>638</v>
      </c>
      <c r="C63" s="43" t="s">
        <v>569</v>
      </c>
      <c r="D63" s="43" t="s">
        <v>570</v>
      </c>
      <c r="E63" s="44" t="s">
        <v>449</v>
      </c>
      <c r="F63" s="45">
        <v>4</v>
      </c>
      <c r="G63" s="46">
        <v>1200</v>
      </c>
      <c r="H63" s="46">
        <v>4800</v>
      </c>
    </row>
    <row r="64" s="35" customFormat="1" ht="29.9" customHeight="1" spans="1:8">
      <c r="A64" s="43" t="s">
        <v>45</v>
      </c>
      <c r="B64" s="43" t="s">
        <v>638</v>
      </c>
      <c r="C64" s="43" t="s">
        <v>569</v>
      </c>
      <c r="D64" s="43" t="s">
        <v>571</v>
      </c>
      <c r="E64" s="44" t="s">
        <v>449</v>
      </c>
      <c r="F64" s="45">
        <v>6</v>
      </c>
      <c r="G64" s="46">
        <v>19000</v>
      </c>
      <c r="H64" s="46">
        <v>114000</v>
      </c>
    </row>
    <row r="65" s="35" customFormat="1" ht="29.9" customHeight="1" spans="1:8">
      <c r="A65" s="43" t="s">
        <v>45</v>
      </c>
      <c r="B65" s="43" t="s">
        <v>638</v>
      </c>
      <c r="C65" s="43" t="s">
        <v>569</v>
      </c>
      <c r="D65" s="43" t="s">
        <v>573</v>
      </c>
      <c r="E65" s="44" t="s">
        <v>449</v>
      </c>
      <c r="F65" s="45">
        <v>5</v>
      </c>
      <c r="G65" s="46">
        <v>26500</v>
      </c>
      <c r="H65" s="46">
        <v>132500</v>
      </c>
    </row>
    <row r="66" s="35" customFormat="1" ht="29.9" customHeight="1" spans="1:8">
      <c r="A66" s="43" t="s">
        <v>45</v>
      </c>
      <c r="B66" s="43" t="s">
        <v>638</v>
      </c>
      <c r="C66" s="43" t="s">
        <v>569</v>
      </c>
      <c r="D66" s="43" t="s">
        <v>574</v>
      </c>
      <c r="E66" s="44" t="s">
        <v>449</v>
      </c>
      <c r="F66" s="45">
        <v>1</v>
      </c>
      <c r="G66" s="46">
        <v>148000</v>
      </c>
      <c r="H66" s="46">
        <v>148000</v>
      </c>
    </row>
    <row r="67" s="35" customFormat="1" ht="29.9" customHeight="1" spans="1:8">
      <c r="A67" s="43" t="s">
        <v>45</v>
      </c>
      <c r="B67" s="43" t="s">
        <v>638</v>
      </c>
      <c r="C67" s="43" t="s">
        <v>569</v>
      </c>
      <c r="D67" s="43" t="s">
        <v>575</v>
      </c>
      <c r="E67" s="44" t="s">
        <v>449</v>
      </c>
      <c r="F67" s="45">
        <v>1</v>
      </c>
      <c r="G67" s="46">
        <v>213300</v>
      </c>
      <c r="H67" s="46">
        <v>213300</v>
      </c>
    </row>
    <row r="68" s="35" customFormat="1" ht="29.9" customHeight="1" spans="1:8">
      <c r="A68" s="43" t="s">
        <v>45</v>
      </c>
      <c r="B68" s="43" t="s">
        <v>638</v>
      </c>
      <c r="C68" s="43" t="s">
        <v>569</v>
      </c>
      <c r="D68" s="43" t="s">
        <v>576</v>
      </c>
      <c r="E68" s="44" t="s">
        <v>457</v>
      </c>
      <c r="F68" s="45">
        <v>1</v>
      </c>
      <c r="G68" s="46">
        <v>58500</v>
      </c>
      <c r="H68" s="46">
        <v>58500</v>
      </c>
    </row>
    <row r="69" s="35" customFormat="1" ht="29.9" customHeight="1" spans="1:8">
      <c r="A69" s="43" t="s">
        <v>45</v>
      </c>
      <c r="B69" s="43" t="s">
        <v>638</v>
      </c>
      <c r="C69" s="43" t="s">
        <v>569</v>
      </c>
      <c r="D69" s="43" t="s">
        <v>577</v>
      </c>
      <c r="E69" s="44" t="s">
        <v>449</v>
      </c>
      <c r="F69" s="45">
        <v>1</v>
      </c>
      <c r="G69" s="46">
        <v>28000</v>
      </c>
      <c r="H69" s="46">
        <v>28000</v>
      </c>
    </row>
    <row r="70" s="35" customFormat="1" ht="29.9" customHeight="1" spans="1:8">
      <c r="A70" s="43" t="s">
        <v>45</v>
      </c>
      <c r="B70" s="43" t="s">
        <v>638</v>
      </c>
      <c r="C70" s="43" t="s">
        <v>569</v>
      </c>
      <c r="D70" s="43" t="s">
        <v>567</v>
      </c>
      <c r="E70" s="44" t="s">
        <v>457</v>
      </c>
      <c r="F70" s="45">
        <v>5</v>
      </c>
      <c r="G70" s="46">
        <v>4500</v>
      </c>
      <c r="H70" s="46">
        <v>22500</v>
      </c>
    </row>
    <row r="71" s="35" customFormat="1" ht="29.9" customHeight="1" spans="1:8">
      <c r="A71" s="43" t="s">
        <v>45</v>
      </c>
      <c r="B71" s="43" t="s">
        <v>638</v>
      </c>
      <c r="C71" s="43" t="s">
        <v>569</v>
      </c>
      <c r="D71" s="43" t="s">
        <v>560</v>
      </c>
      <c r="E71" s="44" t="s">
        <v>548</v>
      </c>
      <c r="F71" s="45">
        <v>20</v>
      </c>
      <c r="G71" s="46">
        <v>2800</v>
      </c>
      <c r="H71" s="46">
        <v>56000</v>
      </c>
    </row>
    <row r="72" s="35" customFormat="1" ht="29.9" customHeight="1" spans="1:8">
      <c r="A72" s="43" t="s">
        <v>45</v>
      </c>
      <c r="B72" s="43" t="s">
        <v>638</v>
      </c>
      <c r="C72" s="43" t="s">
        <v>562</v>
      </c>
      <c r="D72" s="43" t="s">
        <v>561</v>
      </c>
      <c r="E72" s="44" t="s">
        <v>449</v>
      </c>
      <c r="F72" s="45">
        <v>3</v>
      </c>
      <c r="G72" s="46">
        <v>1200</v>
      </c>
      <c r="H72" s="46">
        <v>3600</v>
      </c>
    </row>
    <row r="73" s="35" customFormat="1" ht="29.9" customHeight="1" spans="1:8">
      <c r="A73" s="43" t="s">
        <v>45</v>
      </c>
      <c r="B73" s="43" t="s">
        <v>638</v>
      </c>
      <c r="C73" s="43" t="s">
        <v>562</v>
      </c>
      <c r="D73" s="43" t="s">
        <v>563</v>
      </c>
      <c r="E73" s="44" t="s">
        <v>564</v>
      </c>
      <c r="F73" s="45">
        <v>10</v>
      </c>
      <c r="G73" s="46">
        <v>4500</v>
      </c>
      <c r="H73" s="46">
        <v>45000</v>
      </c>
    </row>
    <row r="74" s="35" customFormat="1" ht="29.9" customHeight="1" spans="1:8">
      <c r="A74" s="43" t="s">
        <v>45</v>
      </c>
      <c r="B74" s="43" t="s">
        <v>638</v>
      </c>
      <c r="C74" s="43" t="s">
        <v>562</v>
      </c>
      <c r="D74" s="43" t="s">
        <v>563</v>
      </c>
      <c r="E74" s="44" t="s">
        <v>564</v>
      </c>
      <c r="F74" s="45">
        <v>10</v>
      </c>
      <c r="G74" s="46">
        <v>4600</v>
      </c>
      <c r="H74" s="46">
        <v>46000</v>
      </c>
    </row>
    <row r="75" s="35" customFormat="1" ht="29.9" customHeight="1" spans="1:8">
      <c r="A75" s="43" t="s">
        <v>45</v>
      </c>
      <c r="B75" s="43" t="s">
        <v>638</v>
      </c>
      <c r="C75" s="43" t="s">
        <v>562</v>
      </c>
      <c r="D75" s="43" t="s">
        <v>565</v>
      </c>
      <c r="E75" s="44" t="s">
        <v>457</v>
      </c>
      <c r="F75" s="45">
        <v>5</v>
      </c>
      <c r="G75" s="46">
        <v>13500</v>
      </c>
      <c r="H75" s="46">
        <v>67500</v>
      </c>
    </row>
    <row r="76" s="35" customFormat="1" ht="29.9" customHeight="1" spans="1:8">
      <c r="A76" s="43" t="s">
        <v>45</v>
      </c>
      <c r="B76" s="43" t="s">
        <v>638</v>
      </c>
      <c r="C76" s="43" t="s">
        <v>562</v>
      </c>
      <c r="D76" s="43" t="s">
        <v>566</v>
      </c>
      <c r="E76" s="44" t="s">
        <v>449</v>
      </c>
      <c r="F76" s="45">
        <v>4</v>
      </c>
      <c r="G76" s="46">
        <v>1300</v>
      </c>
      <c r="H76" s="46">
        <v>5200</v>
      </c>
    </row>
    <row r="77" s="35" customFormat="1" ht="29.9" customHeight="1" spans="1:8">
      <c r="A77" s="43" t="s">
        <v>45</v>
      </c>
      <c r="B77" s="43" t="s">
        <v>642</v>
      </c>
      <c r="C77" s="43" t="s">
        <v>446</v>
      </c>
      <c r="D77" s="43" t="s">
        <v>445</v>
      </c>
      <c r="E77" s="44" t="s">
        <v>303</v>
      </c>
      <c r="F77" s="45">
        <v>2</v>
      </c>
      <c r="G77" s="46">
        <v>1000</v>
      </c>
      <c r="H77" s="46">
        <v>2000</v>
      </c>
    </row>
    <row r="78" s="35" customFormat="1" ht="29.9" customHeight="1" spans="1:8">
      <c r="A78" s="43" t="s">
        <v>45</v>
      </c>
      <c r="B78" s="43" t="s">
        <v>642</v>
      </c>
      <c r="C78" s="43" t="s">
        <v>519</v>
      </c>
      <c r="D78" s="43" t="s">
        <v>518</v>
      </c>
      <c r="E78" s="44" t="s">
        <v>303</v>
      </c>
      <c r="F78" s="45">
        <v>20</v>
      </c>
      <c r="G78" s="46">
        <v>2500</v>
      </c>
      <c r="H78" s="46">
        <v>50000</v>
      </c>
    </row>
    <row r="79" s="35" customFormat="1" ht="29.9" customHeight="1" spans="1:8">
      <c r="A79" s="43" t="s">
        <v>45</v>
      </c>
      <c r="B79" s="43" t="s">
        <v>642</v>
      </c>
      <c r="C79" s="43" t="s">
        <v>511</v>
      </c>
      <c r="D79" s="43" t="s">
        <v>510</v>
      </c>
      <c r="E79" s="44" t="s">
        <v>303</v>
      </c>
      <c r="F79" s="45">
        <v>1</v>
      </c>
      <c r="G79" s="46">
        <v>6690</v>
      </c>
      <c r="H79" s="46">
        <v>6690</v>
      </c>
    </row>
    <row r="80" s="35" customFormat="1" ht="29.9" customHeight="1" spans="1:8">
      <c r="A80" s="43" t="s">
        <v>45</v>
      </c>
      <c r="B80" s="43" t="s">
        <v>642</v>
      </c>
      <c r="C80" s="43" t="s">
        <v>511</v>
      </c>
      <c r="D80" s="43" t="s">
        <v>512</v>
      </c>
      <c r="E80" s="44" t="s">
        <v>303</v>
      </c>
      <c r="F80" s="45">
        <v>2</v>
      </c>
      <c r="G80" s="46">
        <v>1900</v>
      </c>
      <c r="H80" s="46">
        <v>3800</v>
      </c>
    </row>
    <row r="81" s="35" customFormat="1" ht="29.9" customHeight="1" spans="1:8">
      <c r="A81" s="43" t="s">
        <v>45</v>
      </c>
      <c r="B81" s="43" t="s">
        <v>642</v>
      </c>
      <c r="C81" s="43" t="s">
        <v>511</v>
      </c>
      <c r="D81" s="43" t="s">
        <v>513</v>
      </c>
      <c r="E81" s="44" t="s">
        <v>303</v>
      </c>
      <c r="F81" s="45">
        <v>1</v>
      </c>
      <c r="G81" s="46">
        <v>8200</v>
      </c>
      <c r="H81" s="46">
        <v>8200</v>
      </c>
    </row>
    <row r="82" s="35" customFormat="1" ht="29.9" customHeight="1" spans="1:8">
      <c r="A82" s="43" t="s">
        <v>45</v>
      </c>
      <c r="B82" s="43" t="s">
        <v>642</v>
      </c>
      <c r="C82" s="43" t="s">
        <v>511</v>
      </c>
      <c r="D82" s="43" t="s">
        <v>514</v>
      </c>
      <c r="E82" s="44" t="s">
        <v>303</v>
      </c>
      <c r="F82" s="45">
        <v>2</v>
      </c>
      <c r="G82" s="46">
        <v>1120</v>
      </c>
      <c r="H82" s="46">
        <v>2240</v>
      </c>
    </row>
    <row r="83" s="35" customFormat="1" ht="29.9" customHeight="1" spans="1:8">
      <c r="A83" s="43" t="s">
        <v>45</v>
      </c>
      <c r="B83" s="43" t="s">
        <v>642</v>
      </c>
      <c r="C83" s="43" t="s">
        <v>511</v>
      </c>
      <c r="D83" s="43" t="s">
        <v>643</v>
      </c>
      <c r="E83" s="44" t="s">
        <v>303</v>
      </c>
      <c r="F83" s="45">
        <v>1</v>
      </c>
      <c r="G83" s="46">
        <v>2350</v>
      </c>
      <c r="H83" s="46">
        <v>2350</v>
      </c>
    </row>
    <row r="84" s="35" customFormat="1" ht="29.9" customHeight="1" spans="1:8">
      <c r="A84" s="43" t="s">
        <v>45</v>
      </c>
      <c r="B84" s="43" t="s">
        <v>642</v>
      </c>
      <c r="C84" s="43" t="s">
        <v>511</v>
      </c>
      <c r="D84" s="43" t="s">
        <v>516</v>
      </c>
      <c r="E84" s="44" t="s">
        <v>449</v>
      </c>
      <c r="F84" s="45">
        <v>1</v>
      </c>
      <c r="G84" s="46">
        <v>11600</v>
      </c>
      <c r="H84" s="46">
        <v>11600</v>
      </c>
    </row>
    <row r="85" s="35" customFormat="1" ht="29.9" customHeight="1" spans="1:8">
      <c r="A85" s="43" t="s">
        <v>45</v>
      </c>
      <c r="B85" s="43" t="s">
        <v>642</v>
      </c>
      <c r="C85" s="43" t="s">
        <v>511</v>
      </c>
      <c r="D85" s="43" t="s">
        <v>517</v>
      </c>
      <c r="E85" s="44" t="s">
        <v>449</v>
      </c>
      <c r="F85" s="45">
        <v>1</v>
      </c>
      <c r="G85" s="46">
        <v>65120</v>
      </c>
      <c r="H85" s="46">
        <v>65120</v>
      </c>
    </row>
    <row r="86" s="35" customFormat="1" ht="20.15" customHeight="1" spans="1:8">
      <c r="A86" s="44" t="s">
        <v>30</v>
      </c>
      <c r="B86" s="44"/>
      <c r="C86" s="44"/>
      <c r="D86" s="44"/>
      <c r="E86" s="44"/>
      <c r="F86" s="45">
        <v>414</v>
      </c>
      <c r="G86" s="46"/>
      <c r="H86" s="46">
        <v>4367800</v>
      </c>
    </row>
    <row r="87" s="35" customFormat="1" ht="19.5" customHeight="1" spans="1:8">
      <c r="A87" s="43" t="s">
        <v>644</v>
      </c>
      <c r="B87" s="43"/>
      <c r="C87" s="43"/>
      <c r="D87" s="43"/>
      <c r="E87" s="43"/>
      <c r="F87" s="47"/>
      <c r="G87" s="48"/>
      <c r="H87" s="48"/>
    </row>
  </sheetData>
  <mergeCells count="9">
    <mergeCell ref="A2:H2"/>
    <mergeCell ref="F4:H4"/>
    <mergeCell ref="A86:E86"/>
    <mergeCell ref="A87:H87"/>
    <mergeCell ref="A4:A5"/>
    <mergeCell ref="B4:B5"/>
    <mergeCell ref="C4:C5"/>
    <mergeCell ref="D4:D5"/>
    <mergeCell ref="E4:E5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selection activeCell="C21" sqref="C21"/>
    </sheetView>
  </sheetViews>
  <sheetFormatPr defaultColWidth="9.13333333333333" defaultRowHeight="14.25" customHeight="1"/>
  <cols>
    <col min="1" max="1" width="8.88333333333333" customWidth="1"/>
    <col min="2" max="2" width="27.4416666666667" customWidth="1"/>
    <col min="3" max="3" width="18.8833333333333" customWidth="1"/>
    <col min="4" max="4" width="12.775" customWidth="1"/>
    <col min="5" max="5" width="18.8833333333333" customWidth="1"/>
    <col min="6" max="7" width="9.225" customWidth="1"/>
    <col min="8" max="8" width="12.4416666666667" customWidth="1"/>
    <col min="9" max="9" width="9.225" customWidth="1"/>
    <col min="10" max="10" width="14.775" customWidth="1"/>
    <col min="11" max="11" width="8.88333333333333" customWidth="1"/>
  </cols>
  <sheetData>
    <row r="1" ht="13.5" customHeight="1" spans="1:11">
      <c r="D1" s="2"/>
      <c r="E1" s="2"/>
      <c r="F1" s="2"/>
      <c r="G1" s="2"/>
      <c r="K1" s="3" t="s">
        <v>645</v>
      </c>
    </row>
    <row r="2" ht="27.75" customHeight="1" spans="1:11">
      <c r="A2" s="4" t="s">
        <v>646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8" customHeight="1" spans="1:11">
      <c r="A3" s="5" t="str">
        <f>"单位名称："&amp;"云南省松茂体育训练基地"</f>
        <v>单位名称：云南省松茂体育训练基地</v>
      </c>
      <c r="B3" s="6"/>
      <c r="C3" s="6"/>
      <c r="D3" s="6"/>
      <c r="E3" s="6"/>
      <c r="F3" s="6"/>
      <c r="G3" s="6"/>
      <c r="H3" s="7"/>
      <c r="I3" s="7"/>
      <c r="J3" s="7"/>
      <c r="K3" s="8" t="s">
        <v>122</v>
      </c>
    </row>
    <row r="4" s="1" customFormat="1" ht="21.75" customHeight="1" spans="1:11">
      <c r="A4" s="9" t="s">
        <v>215</v>
      </c>
      <c r="B4" s="9" t="s">
        <v>133</v>
      </c>
      <c r="C4" s="9" t="s">
        <v>216</v>
      </c>
      <c r="D4" s="10" t="s">
        <v>134</v>
      </c>
      <c r="E4" s="10" t="s">
        <v>135</v>
      </c>
      <c r="F4" s="10" t="s">
        <v>136</v>
      </c>
      <c r="G4" s="10" t="s">
        <v>137</v>
      </c>
      <c r="H4" s="16" t="s">
        <v>30</v>
      </c>
      <c r="I4" s="11" t="s">
        <v>647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29"/>
      <c r="I5" s="10" t="s">
        <v>33</v>
      </c>
      <c r="J5" s="10" t="s">
        <v>34</v>
      </c>
      <c r="K5" s="10" t="s">
        <v>35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32</v>
      </c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0">
        <v>10</v>
      </c>
      <c r="K7" s="30">
        <v>11</v>
      </c>
    </row>
    <row r="8" ht="30.65" customHeight="1" spans="1:11">
      <c r="A8" s="31"/>
      <c r="B8" s="21" t="s">
        <v>648</v>
      </c>
      <c r="C8" s="31"/>
      <c r="D8" s="31"/>
      <c r="E8" s="31"/>
      <c r="F8" s="31"/>
      <c r="G8" s="31"/>
      <c r="H8" s="23">
        <v>1000000</v>
      </c>
      <c r="I8" s="23"/>
      <c r="J8" s="23">
        <v>1000000</v>
      </c>
      <c r="K8" s="23"/>
    </row>
    <row r="9" ht="30.65" customHeight="1" spans="1:11">
      <c r="A9" s="21" t="s">
        <v>227</v>
      </c>
      <c r="B9" s="21" t="s">
        <v>648</v>
      </c>
      <c r="C9" s="21" t="s">
        <v>45</v>
      </c>
      <c r="D9" s="21" t="s">
        <v>95</v>
      </c>
      <c r="E9" s="21" t="s">
        <v>96</v>
      </c>
      <c r="F9" s="21" t="s">
        <v>193</v>
      </c>
      <c r="G9" s="21" t="s">
        <v>194</v>
      </c>
      <c r="H9" s="23">
        <v>840000</v>
      </c>
      <c r="I9" s="23"/>
      <c r="J9" s="23">
        <v>840000</v>
      </c>
      <c r="K9" s="23"/>
    </row>
    <row r="10" ht="30.65" customHeight="1" spans="1:11">
      <c r="A10" s="21" t="s">
        <v>227</v>
      </c>
      <c r="B10" s="21" t="s">
        <v>648</v>
      </c>
      <c r="C10" s="21" t="s">
        <v>45</v>
      </c>
      <c r="D10" s="21" t="s">
        <v>95</v>
      </c>
      <c r="E10" s="21" t="s">
        <v>96</v>
      </c>
      <c r="F10" s="21" t="s">
        <v>649</v>
      </c>
      <c r="G10" s="21" t="s">
        <v>650</v>
      </c>
      <c r="H10" s="23">
        <v>60000</v>
      </c>
      <c r="I10" s="23"/>
      <c r="J10" s="23">
        <v>60000</v>
      </c>
      <c r="K10" s="23"/>
    </row>
    <row r="11" ht="30.65" customHeight="1" spans="1:11">
      <c r="A11" s="21" t="s">
        <v>227</v>
      </c>
      <c r="B11" s="21" t="s">
        <v>648</v>
      </c>
      <c r="C11" s="21" t="s">
        <v>45</v>
      </c>
      <c r="D11" s="21" t="s">
        <v>95</v>
      </c>
      <c r="E11" s="21" t="s">
        <v>96</v>
      </c>
      <c r="F11" s="21" t="s">
        <v>201</v>
      </c>
      <c r="G11" s="21" t="s">
        <v>202</v>
      </c>
      <c r="H11" s="23">
        <v>100000</v>
      </c>
      <c r="I11" s="23"/>
      <c r="J11" s="23">
        <v>100000</v>
      </c>
      <c r="K11" s="23"/>
    </row>
    <row r="12" ht="18.75" customHeight="1" spans="1:11">
      <c r="A12" s="32" t="s">
        <v>97</v>
      </c>
      <c r="B12" s="33"/>
      <c r="C12" s="33"/>
      <c r="D12" s="33"/>
      <c r="E12" s="33"/>
      <c r="F12" s="33"/>
      <c r="G12" s="34"/>
      <c r="H12" s="23">
        <v>1000000</v>
      </c>
      <c r="I12" s="23"/>
      <c r="J12" s="23">
        <v>1000000</v>
      </c>
      <c r="K12" s="23"/>
    </row>
  </sheetData>
  <mergeCells count="15">
    <mergeCell ref="A2:K2"/>
    <mergeCell ref="A3:G3"/>
    <mergeCell ref="I4:K4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196527777777778" right="0.196527777777778" top="1" bottom="0.472222222222222" header="0.5" footer="0.5"/>
  <pageSetup paperSize="9" scale="97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8"/>
  <sheetViews>
    <sheetView showZeros="0" tabSelected="1" workbookViewId="0">
      <selection activeCell="G25" sqref="G25"/>
    </sheetView>
  </sheetViews>
  <sheetFormatPr defaultColWidth="9.13333333333333" defaultRowHeight="14.25" customHeight="1" outlineLevelCol="6"/>
  <cols>
    <col min="1" max="1" width="18.8833333333333" customWidth="1"/>
    <col min="2" max="2" width="28" customWidth="1"/>
    <col min="3" max="3" width="21.8833333333333" customWidth="1"/>
    <col min="4" max="4" width="17.025" customWidth="1"/>
    <col min="5" max="5" width="19" customWidth="1"/>
    <col min="6" max="6" width="18.5583333333333" customWidth="1"/>
    <col min="7" max="7" width="22.4416666666667" customWidth="1"/>
  </cols>
  <sheetData>
    <row r="1" ht="13.5" customHeight="1" spans="1:7">
      <c r="D1" s="2"/>
      <c r="G1" s="3" t="s">
        <v>651</v>
      </c>
    </row>
    <row r="2" ht="27.75" customHeight="1" spans="1:7">
      <c r="A2" s="4" t="s">
        <v>652</v>
      </c>
      <c r="B2" s="4"/>
      <c r="C2" s="4"/>
      <c r="D2" s="4"/>
      <c r="E2" s="4"/>
      <c r="F2" s="4"/>
      <c r="G2" s="4"/>
    </row>
    <row r="3" s="1" customFormat="1" ht="21" customHeight="1" spans="1:7">
      <c r="A3" s="5" t="str">
        <f>"单位名称："&amp;"云南省松茂体育训练基地"</f>
        <v>单位名称：云南省松茂体育训练基地</v>
      </c>
      <c r="B3" s="6"/>
      <c r="C3" s="6"/>
      <c r="D3" s="6"/>
      <c r="E3" s="7"/>
      <c r="F3" s="7"/>
      <c r="G3" s="8" t="s">
        <v>122</v>
      </c>
    </row>
    <row r="4" s="1" customFormat="1" ht="21.75" customHeight="1" spans="1:7">
      <c r="A4" s="9" t="s">
        <v>216</v>
      </c>
      <c r="B4" s="9" t="s">
        <v>215</v>
      </c>
      <c r="C4" s="9" t="s">
        <v>133</v>
      </c>
      <c r="D4" s="10" t="s">
        <v>653</v>
      </c>
      <c r="E4" s="11" t="s">
        <v>33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654</v>
      </c>
      <c r="F5" s="10" t="s">
        <v>655</v>
      </c>
      <c r="G5" s="10" t="s">
        <v>656</v>
      </c>
    </row>
    <row r="6" s="1" customFormat="1" ht="40.5" customHeight="1" spans="1:7">
      <c r="A6" s="17"/>
      <c r="B6" s="17"/>
      <c r="C6" s="17"/>
      <c r="D6" s="18"/>
      <c r="E6" s="19"/>
      <c r="F6" s="18" t="s">
        <v>32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9.9" customHeight="1" spans="1:7">
      <c r="A8" s="21" t="s">
        <v>45</v>
      </c>
      <c r="B8" s="22"/>
      <c r="C8" s="22"/>
      <c r="D8" s="21"/>
      <c r="E8" s="23">
        <v>1030000</v>
      </c>
      <c r="F8" s="23">
        <v>1030000</v>
      </c>
      <c r="G8" s="23">
        <v>1030000</v>
      </c>
    </row>
    <row r="9" ht="29.9" customHeight="1" spans="1:7">
      <c r="A9" s="21"/>
      <c r="B9" s="21" t="s">
        <v>657</v>
      </c>
      <c r="C9" s="21" t="s">
        <v>233</v>
      </c>
      <c r="D9" s="21" t="s">
        <v>658</v>
      </c>
      <c r="E9" s="23">
        <v>400000</v>
      </c>
      <c r="F9" s="23">
        <v>400000</v>
      </c>
      <c r="G9" s="23">
        <v>400000</v>
      </c>
    </row>
    <row r="10" ht="29.9" customHeight="1" spans="1:7">
      <c r="A10" s="24"/>
      <c r="B10" s="21" t="s">
        <v>659</v>
      </c>
      <c r="C10" s="21" t="s">
        <v>223</v>
      </c>
      <c r="D10" s="21" t="s">
        <v>658</v>
      </c>
      <c r="E10" s="23">
        <v>200000</v>
      </c>
      <c r="F10" s="23">
        <v>200000</v>
      </c>
      <c r="G10" s="23">
        <v>200000</v>
      </c>
    </row>
    <row r="11" ht="29.9" customHeight="1" spans="1:7">
      <c r="A11" s="24"/>
      <c r="B11" s="21" t="s">
        <v>660</v>
      </c>
      <c r="C11" s="21" t="s">
        <v>219</v>
      </c>
      <c r="D11" s="21" t="s">
        <v>658</v>
      </c>
      <c r="E11" s="23">
        <v>430000</v>
      </c>
      <c r="F11" s="23">
        <v>430000</v>
      </c>
      <c r="G11" s="23">
        <v>430000</v>
      </c>
    </row>
    <row r="12" ht="18.75" customHeight="1" spans="1:7">
      <c r="A12" s="25" t="s">
        <v>30</v>
      </c>
      <c r="B12" s="26" t="s">
        <v>661</v>
      </c>
      <c r="C12" s="26"/>
      <c r="D12" s="27"/>
      <c r="E12" s="23">
        <v>1030000</v>
      </c>
      <c r="F12" s="23">
        <v>1030000</v>
      </c>
      <c r="G12" s="23">
        <v>1030000</v>
      </c>
    </row>
    <row r="18" customHeight="1" spans="2:2">
      <c r="B18" s="28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2" sqref="A2:S2"/>
    </sheetView>
  </sheetViews>
  <sheetFormatPr defaultColWidth="26.6666666666667" defaultRowHeight="14.25" customHeight="1"/>
  <cols>
    <col min="1" max="1" width="8.11666666666667" customWidth="1"/>
    <col min="2" max="2" width="10.775" customWidth="1"/>
    <col min="3" max="5" width="13.4416666666667" customWidth="1"/>
    <col min="6" max="6" width="14" customWidth="1"/>
    <col min="7" max="8" width="4.55833333333333" customWidth="1"/>
    <col min="9" max="9" width="4" customWidth="1"/>
    <col min="10" max="14" width="5" customWidth="1"/>
    <col min="15" max="16" width="12.4416666666667" customWidth="1"/>
    <col min="17" max="17" width="14" customWidth="1"/>
    <col min="18" max="19" width="5.225" customWidth="1"/>
    <col min="20" max="16384" width="26.6666666666667" customWidth="1"/>
  </cols>
  <sheetData>
    <row r="1" ht="12" customHeight="1" spans="1:19">
      <c r="A1" s="173"/>
      <c r="J1" s="174"/>
      <c r="R1" s="3" t="s">
        <v>26</v>
      </c>
    </row>
    <row r="2" ht="36" customHeight="1" spans="1:19">
      <c r="A2" s="74" t="s">
        <v>27</v>
      </c>
      <c r="B2" s="62"/>
      <c r="C2" s="62"/>
      <c r="D2" s="62"/>
      <c r="E2" s="62"/>
      <c r="F2" s="62"/>
      <c r="G2" s="62"/>
      <c r="H2" s="62"/>
      <c r="I2" s="62"/>
      <c r="J2" s="74"/>
      <c r="K2" s="62"/>
      <c r="L2" s="62"/>
      <c r="M2" s="62"/>
      <c r="N2" s="62"/>
      <c r="O2" s="62"/>
      <c r="P2" s="62"/>
      <c r="Q2" s="62"/>
      <c r="R2" s="62"/>
      <c r="S2" s="62"/>
    </row>
    <row r="3" s="1" customFormat="1" ht="20.25" customHeight="1" spans="1:19">
      <c r="A3" s="6" t="str">
        <f>"单位名称："&amp;"云南省松茂体育训练基地"</f>
        <v>单位名称：云南省松茂体育训练基地</v>
      </c>
      <c r="B3" s="7"/>
      <c r="C3" s="7"/>
      <c r="D3" s="7"/>
      <c r="E3" s="7"/>
      <c r="F3" s="7"/>
      <c r="G3" s="7"/>
      <c r="H3" s="7"/>
      <c r="I3" s="7"/>
      <c r="J3" s="174"/>
      <c r="K3" s="7"/>
      <c r="L3" s="7"/>
      <c r="M3" s="7"/>
      <c r="N3" s="8"/>
      <c r="O3" s="8"/>
      <c r="P3" s="8"/>
      <c r="Q3" s="8"/>
      <c r="R3" s="8" t="s">
        <v>2</v>
      </c>
      <c r="S3" s="8" t="s">
        <v>2</v>
      </c>
    </row>
    <row r="4" s="1" customFormat="1" ht="18.75" customHeight="1" spans="1:19">
      <c r="A4" s="9" t="s">
        <v>28</v>
      </c>
      <c r="B4" s="175" t="s">
        <v>29</v>
      </c>
      <c r="C4" s="175" t="s">
        <v>30</v>
      </c>
      <c r="D4" s="78" t="s">
        <v>31</v>
      </c>
      <c r="E4" s="67"/>
      <c r="F4" s="67"/>
      <c r="G4" s="67"/>
      <c r="H4" s="67"/>
      <c r="I4" s="67"/>
      <c r="J4" s="79"/>
      <c r="K4" s="67"/>
      <c r="L4" s="67"/>
      <c r="M4" s="67"/>
      <c r="N4" s="80"/>
      <c r="O4" s="80" t="s">
        <v>20</v>
      </c>
      <c r="P4" s="80"/>
      <c r="Q4" s="80"/>
      <c r="R4" s="80"/>
      <c r="S4" s="80"/>
    </row>
    <row r="5" s="1" customFormat="1" ht="18" customHeight="1" spans="1:19">
      <c r="A5" s="15"/>
      <c r="B5" s="81"/>
      <c r="C5" s="81"/>
      <c r="D5" s="81" t="s">
        <v>32</v>
      </c>
      <c r="E5" s="81" t="s">
        <v>33</v>
      </c>
      <c r="F5" s="81" t="s">
        <v>34</v>
      </c>
      <c r="G5" s="81" t="s">
        <v>35</v>
      </c>
      <c r="H5" s="81" t="s">
        <v>36</v>
      </c>
      <c r="I5" s="83" t="s">
        <v>37</v>
      </c>
      <c r="J5" s="84"/>
      <c r="K5" s="83" t="s">
        <v>38</v>
      </c>
      <c r="L5" s="83" t="s">
        <v>39</v>
      </c>
      <c r="M5" s="83" t="s">
        <v>40</v>
      </c>
      <c r="N5" s="86" t="s">
        <v>41</v>
      </c>
      <c r="O5" s="176" t="s">
        <v>32</v>
      </c>
      <c r="P5" s="176" t="s">
        <v>33</v>
      </c>
      <c r="Q5" s="176" t="s">
        <v>34</v>
      </c>
      <c r="R5" s="176" t="s">
        <v>35</v>
      </c>
      <c r="S5" s="176" t="s">
        <v>42</v>
      </c>
    </row>
    <row r="6" s="1" customFormat="1" ht="48" customHeight="1" spans="1:19">
      <c r="A6" s="19"/>
      <c r="B6" s="159"/>
      <c r="C6" s="159"/>
      <c r="D6" s="159"/>
      <c r="E6" s="159"/>
      <c r="F6" s="159"/>
      <c r="G6" s="159"/>
      <c r="H6" s="159"/>
      <c r="I6" s="87" t="s">
        <v>32</v>
      </c>
      <c r="J6" s="87" t="s">
        <v>43</v>
      </c>
      <c r="K6" s="87" t="s">
        <v>38</v>
      </c>
      <c r="L6" s="87" t="s">
        <v>39</v>
      </c>
      <c r="M6" s="87" t="s">
        <v>40</v>
      </c>
      <c r="N6" s="87" t="s">
        <v>41</v>
      </c>
      <c r="O6" s="87"/>
      <c r="P6" s="87"/>
      <c r="Q6" s="87"/>
      <c r="R6" s="87"/>
      <c r="S6" s="87"/>
    </row>
    <row r="7" s="1" customFormat="1" ht="16.5" customHeight="1" spans="1:19">
      <c r="A7" s="11">
        <v>1</v>
      </c>
      <c r="B7" s="20">
        <v>2</v>
      </c>
      <c r="C7" s="20">
        <v>3</v>
      </c>
      <c r="D7" s="20">
        <v>4</v>
      </c>
      <c r="E7" s="11">
        <v>5</v>
      </c>
      <c r="F7" s="20">
        <v>6</v>
      </c>
      <c r="G7" s="20">
        <v>7</v>
      </c>
      <c r="H7" s="11">
        <v>8</v>
      </c>
      <c r="I7" s="20">
        <v>9</v>
      </c>
      <c r="J7" s="30">
        <v>10</v>
      </c>
      <c r="K7" s="30">
        <v>11</v>
      </c>
      <c r="L7" s="177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  <c r="R7" s="30">
        <v>18</v>
      </c>
      <c r="S7" s="30">
        <v>19</v>
      </c>
    </row>
    <row r="8" ht="22.5" spans="1:19">
      <c r="A8" s="31" t="s">
        <v>44</v>
      </c>
      <c r="B8" s="31" t="s">
        <v>45</v>
      </c>
      <c r="C8" s="23">
        <v>34231540.91</v>
      </c>
      <c r="D8" s="152">
        <v>30737670.71</v>
      </c>
      <c r="E8" s="92">
        <v>13212470.71</v>
      </c>
      <c r="F8" s="92">
        <v>17525200</v>
      </c>
      <c r="G8" s="92"/>
      <c r="H8" s="92"/>
      <c r="I8" s="92"/>
      <c r="J8" s="92"/>
      <c r="K8" s="92"/>
      <c r="L8" s="92"/>
      <c r="M8" s="92"/>
      <c r="N8" s="92"/>
      <c r="O8" s="92">
        <v>3493870.2</v>
      </c>
      <c r="P8" s="92">
        <v>1000000</v>
      </c>
      <c r="Q8" s="92">
        <v>2493870.2</v>
      </c>
      <c r="R8" s="92"/>
      <c r="S8" s="92"/>
    </row>
    <row r="9" ht="13.5" spans="1:19">
      <c r="A9" s="178" t="s">
        <v>30</v>
      </c>
      <c r="B9" s="179"/>
      <c r="C9" s="152">
        <v>34231540.91</v>
      </c>
      <c r="D9" s="152">
        <v>30737670.71</v>
      </c>
      <c r="E9" s="92">
        <v>13212470.71</v>
      </c>
      <c r="F9" s="92">
        <v>17525200</v>
      </c>
      <c r="G9" s="92"/>
      <c r="H9" s="92"/>
      <c r="I9" s="92"/>
      <c r="J9" s="92"/>
      <c r="K9" s="92"/>
      <c r="L9" s="92"/>
      <c r="M9" s="92"/>
      <c r="N9" s="92"/>
      <c r="O9" s="92">
        <v>3493870.2</v>
      </c>
      <c r="P9" s="92">
        <v>1000000</v>
      </c>
      <c r="Q9" s="92">
        <v>2493870.2</v>
      </c>
      <c r="R9" s="92"/>
      <c r="S9" s="92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196527777777778" right="0.196527777777778" top="1" bottom="0.472222222222222" header="0.5" footer="0.5"/>
  <pageSetup paperSize="9" scale="9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3" sqref="$A3:$XFD3"/>
    </sheetView>
  </sheetViews>
  <sheetFormatPr defaultColWidth="9.13333333333333" defaultRowHeight="13.5"/>
  <cols>
    <col min="1" max="1" width="7.13333333333333" customWidth="1"/>
    <col min="2" max="2" width="27.225" customWidth="1"/>
    <col min="3" max="5" width="13.4416666666667" customWidth="1"/>
    <col min="6" max="6" width="12.4416666666667" customWidth="1"/>
    <col min="7" max="7" width="14" customWidth="1"/>
    <col min="8" max="9" width="6.35833333333333" customWidth="1"/>
    <col min="10" max="10" width="5.66666666666667" customWidth="1"/>
    <col min="11" max="12" width="6.18333333333333" customWidth="1"/>
    <col min="13" max="15" width="6.98333333333333" customWidth="1"/>
  </cols>
  <sheetData>
    <row r="1" spans="1:15">
      <c r="O1" s="60" t="s">
        <v>46</v>
      </c>
    </row>
    <row r="2" ht="22.5" spans="1:15">
      <c r="A2" s="62" t="s">
        <v>47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="1" customFormat="1" ht="19" customHeight="1" spans="1:15">
      <c r="A3" s="125" t="str">
        <f>"单位名称："&amp;"云南省松茂体育训练基地"</f>
        <v>单位名称：云南省松茂体育训练基地</v>
      </c>
      <c r="B3" s="63"/>
      <c r="C3" s="64"/>
      <c r="D3" s="64"/>
      <c r="E3" s="64"/>
      <c r="F3" s="64"/>
      <c r="G3" s="7"/>
      <c r="H3" s="64"/>
      <c r="I3" s="64"/>
      <c r="J3" s="7"/>
      <c r="K3" s="64"/>
      <c r="L3" s="64"/>
      <c r="M3" s="7"/>
      <c r="N3" s="7"/>
      <c r="O3" s="126" t="s">
        <v>2</v>
      </c>
    </row>
    <row r="4" s="1" customFormat="1" ht="12" spans="1:15">
      <c r="A4" s="10" t="s">
        <v>48</v>
      </c>
      <c r="B4" s="10" t="s">
        <v>49</v>
      </c>
      <c r="C4" s="16" t="s">
        <v>30</v>
      </c>
      <c r="D4" s="20" t="s">
        <v>33</v>
      </c>
      <c r="E4" s="20"/>
      <c r="F4" s="20"/>
      <c r="G4" s="10" t="s">
        <v>34</v>
      </c>
      <c r="H4" s="10" t="s">
        <v>35</v>
      </c>
      <c r="I4" s="10" t="s">
        <v>50</v>
      </c>
      <c r="J4" s="11" t="s">
        <v>51</v>
      </c>
      <c r="K4" s="67" t="s">
        <v>52</v>
      </c>
      <c r="L4" s="67" t="s">
        <v>53</v>
      </c>
      <c r="M4" s="67" t="s">
        <v>54</v>
      </c>
      <c r="N4" s="67" t="s">
        <v>55</v>
      </c>
      <c r="O4" s="80" t="s">
        <v>56</v>
      </c>
    </row>
    <row r="5" s="1" customFormat="1" ht="48" spans="1:15">
      <c r="A5" s="19"/>
      <c r="B5" s="19"/>
      <c r="C5" s="19"/>
      <c r="D5" s="20" t="s">
        <v>32</v>
      </c>
      <c r="E5" s="20" t="s">
        <v>57</v>
      </c>
      <c r="F5" s="20" t="s">
        <v>58</v>
      </c>
      <c r="G5" s="19"/>
      <c r="H5" s="19"/>
      <c r="I5" s="19"/>
      <c r="J5" s="20" t="s">
        <v>32</v>
      </c>
      <c r="K5" s="88" t="s">
        <v>52</v>
      </c>
      <c r="L5" s="88" t="s">
        <v>53</v>
      </c>
      <c r="M5" s="88" t="s">
        <v>54</v>
      </c>
      <c r="N5" s="88" t="s">
        <v>55</v>
      </c>
      <c r="O5" s="88" t="s">
        <v>56</v>
      </c>
    </row>
    <row r="6" s="1" customFormat="1" ht="12" spans="1:15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30">
        <v>8</v>
      </c>
      <c r="I6" s="30">
        <v>9</v>
      </c>
      <c r="J6" s="30">
        <v>10</v>
      </c>
      <c r="K6" s="30">
        <v>11</v>
      </c>
      <c r="L6" s="30">
        <v>12</v>
      </c>
      <c r="M6" s="30">
        <v>13</v>
      </c>
      <c r="N6" s="30">
        <v>14</v>
      </c>
      <c r="O6" s="20">
        <v>15</v>
      </c>
    </row>
    <row r="7" spans="1:15">
      <c r="A7" s="31" t="s">
        <v>59</v>
      </c>
      <c r="B7" s="31" t="s">
        <v>60</v>
      </c>
      <c r="C7" s="152">
        <v>11587805.87</v>
      </c>
      <c r="D7" s="152">
        <v>11587805.87</v>
      </c>
      <c r="E7" s="152">
        <v>9557805.87</v>
      </c>
      <c r="F7" s="152">
        <v>2030000</v>
      </c>
      <c r="G7" s="92"/>
      <c r="H7" s="152"/>
      <c r="I7" s="152"/>
      <c r="J7" s="152"/>
      <c r="K7" s="152"/>
      <c r="L7" s="152"/>
      <c r="M7" s="92"/>
      <c r="N7" s="152"/>
      <c r="O7" s="152"/>
    </row>
    <row r="8" spans="1:15">
      <c r="A8" s="31" t="s">
        <v>61</v>
      </c>
      <c r="B8" s="31" t="s">
        <v>62</v>
      </c>
      <c r="C8" s="152">
        <v>11587805.87</v>
      </c>
      <c r="D8" s="152">
        <v>11587805.87</v>
      </c>
      <c r="E8" s="152">
        <v>9557805.87</v>
      </c>
      <c r="F8" s="152">
        <v>2030000</v>
      </c>
      <c r="G8" s="92"/>
      <c r="H8" s="152"/>
      <c r="I8" s="152"/>
      <c r="J8" s="152"/>
      <c r="K8" s="152"/>
      <c r="L8" s="152"/>
      <c r="M8" s="92"/>
      <c r="N8" s="152"/>
      <c r="O8" s="152"/>
    </row>
    <row r="9" spans="1:15">
      <c r="A9" s="31" t="s">
        <v>63</v>
      </c>
      <c r="B9" s="31" t="s">
        <v>64</v>
      </c>
      <c r="C9" s="152">
        <v>11587805.87</v>
      </c>
      <c r="D9" s="152">
        <v>11587805.87</v>
      </c>
      <c r="E9" s="152">
        <v>9557805.87</v>
      </c>
      <c r="F9" s="152">
        <v>2030000</v>
      </c>
      <c r="G9" s="92"/>
      <c r="H9" s="152"/>
      <c r="I9" s="152"/>
      <c r="J9" s="152"/>
      <c r="K9" s="152"/>
      <c r="L9" s="152"/>
      <c r="M9" s="92"/>
      <c r="N9" s="152"/>
      <c r="O9" s="152"/>
    </row>
    <row r="10" spans="1:15">
      <c r="A10" s="31" t="s">
        <v>65</v>
      </c>
      <c r="B10" s="31" t="s">
        <v>66</v>
      </c>
      <c r="C10" s="152">
        <v>1040219.36</v>
      </c>
      <c r="D10" s="152">
        <v>1040219.36</v>
      </c>
      <c r="E10" s="152">
        <v>1040219.36</v>
      </c>
      <c r="F10" s="152"/>
      <c r="G10" s="92"/>
      <c r="H10" s="152"/>
      <c r="I10" s="152"/>
      <c r="J10" s="152"/>
      <c r="K10" s="152"/>
      <c r="L10" s="152"/>
      <c r="M10" s="92"/>
      <c r="N10" s="152"/>
      <c r="O10" s="152"/>
    </row>
    <row r="11" spans="1:15">
      <c r="A11" s="31" t="s">
        <v>67</v>
      </c>
      <c r="B11" s="31" t="s">
        <v>68</v>
      </c>
      <c r="C11" s="152">
        <v>991880.02</v>
      </c>
      <c r="D11" s="152">
        <v>991880.02</v>
      </c>
      <c r="E11" s="152">
        <v>991880.02</v>
      </c>
      <c r="F11" s="152"/>
      <c r="G11" s="92"/>
      <c r="H11" s="152"/>
      <c r="I11" s="152"/>
      <c r="J11" s="152"/>
      <c r="K11" s="152"/>
      <c r="L11" s="152"/>
      <c r="M11" s="92"/>
      <c r="N11" s="152"/>
      <c r="O11" s="152"/>
    </row>
    <row r="12" spans="1:15">
      <c r="A12" s="31" t="s">
        <v>69</v>
      </c>
      <c r="B12" s="31" t="s">
        <v>70</v>
      </c>
      <c r="C12" s="152">
        <v>3240</v>
      </c>
      <c r="D12" s="152">
        <v>3240</v>
      </c>
      <c r="E12" s="152">
        <v>3240</v>
      </c>
      <c r="F12" s="152"/>
      <c r="G12" s="92"/>
      <c r="H12" s="152"/>
      <c r="I12" s="152"/>
      <c r="J12" s="152"/>
      <c r="K12" s="152"/>
      <c r="L12" s="152"/>
      <c r="M12" s="92"/>
      <c r="N12" s="152"/>
      <c r="O12" s="152"/>
    </row>
    <row r="13" spans="1:15">
      <c r="A13" s="31" t="s">
        <v>71</v>
      </c>
      <c r="B13" s="31" t="s">
        <v>72</v>
      </c>
      <c r="C13" s="152">
        <v>988640.02</v>
      </c>
      <c r="D13" s="152">
        <v>988640.02</v>
      </c>
      <c r="E13" s="152">
        <v>988640.02</v>
      </c>
      <c r="F13" s="152"/>
      <c r="G13" s="92"/>
      <c r="H13" s="152"/>
      <c r="I13" s="152"/>
      <c r="J13" s="152"/>
      <c r="K13" s="152"/>
      <c r="L13" s="152"/>
      <c r="M13" s="92"/>
      <c r="N13" s="152"/>
      <c r="O13" s="152"/>
    </row>
    <row r="14" spans="1:15">
      <c r="A14" s="31" t="s">
        <v>73</v>
      </c>
      <c r="B14" s="31" t="s">
        <v>74</v>
      </c>
      <c r="C14" s="152">
        <v>48339.34</v>
      </c>
      <c r="D14" s="152">
        <v>48339.34</v>
      </c>
      <c r="E14" s="152">
        <v>48339.34</v>
      </c>
      <c r="F14" s="152"/>
      <c r="G14" s="92"/>
      <c r="H14" s="152"/>
      <c r="I14" s="152"/>
      <c r="J14" s="152"/>
      <c r="K14" s="152"/>
      <c r="L14" s="152"/>
      <c r="M14" s="92"/>
      <c r="N14" s="152"/>
      <c r="O14" s="152"/>
    </row>
    <row r="15" spans="1:15">
      <c r="A15" s="31" t="s">
        <v>75</v>
      </c>
      <c r="B15" s="31" t="s">
        <v>74</v>
      </c>
      <c r="C15" s="152">
        <v>48339.34</v>
      </c>
      <c r="D15" s="152">
        <v>48339.34</v>
      </c>
      <c r="E15" s="152">
        <v>48339.34</v>
      </c>
      <c r="F15" s="152"/>
      <c r="G15" s="92"/>
      <c r="H15" s="152"/>
      <c r="I15" s="152"/>
      <c r="J15" s="152"/>
      <c r="K15" s="152"/>
      <c r="L15" s="152"/>
      <c r="M15" s="92"/>
      <c r="N15" s="152"/>
      <c r="O15" s="152"/>
    </row>
    <row r="16" spans="1:15">
      <c r="A16" s="31" t="s">
        <v>76</v>
      </c>
      <c r="B16" s="31" t="s">
        <v>77</v>
      </c>
      <c r="C16" s="152">
        <v>964233.41</v>
      </c>
      <c r="D16" s="152">
        <v>964233.41</v>
      </c>
      <c r="E16" s="152">
        <v>964233.41</v>
      </c>
      <c r="F16" s="152"/>
      <c r="G16" s="92"/>
      <c r="H16" s="152"/>
      <c r="I16" s="152"/>
      <c r="J16" s="152"/>
      <c r="K16" s="152"/>
      <c r="L16" s="152"/>
      <c r="M16" s="92"/>
      <c r="N16" s="152"/>
      <c r="O16" s="152"/>
    </row>
    <row r="17" spans="1:15">
      <c r="A17" s="31" t="s">
        <v>78</v>
      </c>
      <c r="B17" s="31" t="s">
        <v>79</v>
      </c>
      <c r="C17" s="152">
        <v>964233.41</v>
      </c>
      <c r="D17" s="152">
        <v>964233.41</v>
      </c>
      <c r="E17" s="152">
        <v>964233.41</v>
      </c>
      <c r="F17" s="152"/>
      <c r="G17" s="92"/>
      <c r="H17" s="152"/>
      <c r="I17" s="152"/>
      <c r="J17" s="152"/>
      <c r="K17" s="152"/>
      <c r="L17" s="152"/>
      <c r="M17" s="92"/>
      <c r="N17" s="152"/>
      <c r="O17" s="152"/>
    </row>
    <row r="18" spans="1:15">
      <c r="A18" s="31" t="s">
        <v>80</v>
      </c>
      <c r="B18" s="31" t="s">
        <v>81</v>
      </c>
      <c r="C18" s="152">
        <v>617900.01</v>
      </c>
      <c r="D18" s="152">
        <v>617900.01</v>
      </c>
      <c r="E18" s="152">
        <v>617900.01</v>
      </c>
      <c r="F18" s="152"/>
      <c r="G18" s="92"/>
      <c r="H18" s="152"/>
      <c r="I18" s="152"/>
      <c r="J18" s="152"/>
      <c r="K18" s="152"/>
      <c r="L18" s="152"/>
      <c r="M18" s="92"/>
      <c r="N18" s="152"/>
      <c r="O18" s="152"/>
    </row>
    <row r="19" spans="1:15">
      <c r="A19" s="31" t="s">
        <v>82</v>
      </c>
      <c r="B19" s="31" t="s">
        <v>83</v>
      </c>
      <c r="C19" s="152">
        <v>324220.4</v>
      </c>
      <c r="D19" s="152">
        <v>324220.4</v>
      </c>
      <c r="E19" s="152">
        <v>324220.4</v>
      </c>
      <c r="F19" s="152"/>
      <c r="G19" s="92"/>
      <c r="H19" s="152"/>
      <c r="I19" s="152"/>
      <c r="J19" s="152"/>
      <c r="K19" s="152"/>
      <c r="L19" s="152"/>
      <c r="M19" s="92"/>
      <c r="N19" s="152"/>
      <c r="O19" s="152"/>
    </row>
    <row r="20" spans="1:15">
      <c r="A20" s="31" t="s">
        <v>84</v>
      </c>
      <c r="B20" s="31" t="s">
        <v>85</v>
      </c>
      <c r="C20" s="152">
        <v>22113</v>
      </c>
      <c r="D20" s="152">
        <v>22113</v>
      </c>
      <c r="E20" s="152">
        <v>22113</v>
      </c>
      <c r="F20" s="152"/>
      <c r="G20" s="92"/>
      <c r="H20" s="152"/>
      <c r="I20" s="152"/>
      <c r="J20" s="152"/>
      <c r="K20" s="152"/>
      <c r="L20" s="152"/>
      <c r="M20" s="92"/>
      <c r="N20" s="152"/>
      <c r="O20" s="152"/>
    </row>
    <row r="21" spans="1:15">
      <c r="A21" s="31" t="s">
        <v>86</v>
      </c>
      <c r="B21" s="31" t="s">
        <v>87</v>
      </c>
      <c r="C21" s="152">
        <v>620212.07</v>
      </c>
      <c r="D21" s="152">
        <v>620212.07</v>
      </c>
      <c r="E21" s="152">
        <v>620212.07</v>
      </c>
      <c r="F21" s="152"/>
      <c r="G21" s="92"/>
      <c r="H21" s="152"/>
      <c r="I21" s="152"/>
      <c r="J21" s="152"/>
      <c r="K21" s="152"/>
      <c r="L21" s="152"/>
      <c r="M21" s="92"/>
      <c r="N21" s="152"/>
      <c r="O21" s="152"/>
    </row>
    <row r="22" spans="1:15">
      <c r="A22" s="31" t="s">
        <v>88</v>
      </c>
      <c r="B22" s="31" t="s">
        <v>89</v>
      </c>
      <c r="C22" s="152">
        <v>620212.07</v>
      </c>
      <c r="D22" s="152">
        <v>620212.07</v>
      </c>
      <c r="E22" s="152">
        <v>620212.07</v>
      </c>
      <c r="F22" s="152"/>
      <c r="G22" s="92"/>
      <c r="H22" s="152"/>
      <c r="I22" s="152"/>
      <c r="J22" s="152"/>
      <c r="K22" s="152"/>
      <c r="L22" s="152"/>
      <c r="M22" s="92"/>
      <c r="N22" s="152"/>
      <c r="O22" s="152"/>
    </row>
    <row r="23" spans="1:15">
      <c r="A23" s="31" t="s">
        <v>90</v>
      </c>
      <c r="B23" s="31" t="s">
        <v>91</v>
      </c>
      <c r="C23" s="152">
        <v>620212.07</v>
      </c>
      <c r="D23" s="152">
        <v>620212.07</v>
      </c>
      <c r="E23" s="152">
        <v>620212.07</v>
      </c>
      <c r="F23" s="152"/>
      <c r="G23" s="92"/>
      <c r="H23" s="152"/>
      <c r="I23" s="152"/>
      <c r="J23" s="152"/>
      <c r="K23" s="152"/>
      <c r="L23" s="152"/>
      <c r="M23" s="92"/>
      <c r="N23" s="152"/>
      <c r="O23" s="152"/>
    </row>
    <row r="24" spans="1:15">
      <c r="A24" s="31" t="s">
        <v>92</v>
      </c>
      <c r="B24" s="31" t="s">
        <v>56</v>
      </c>
      <c r="C24" s="152">
        <v>20019070.2</v>
      </c>
      <c r="D24" s="152"/>
      <c r="E24" s="152"/>
      <c r="F24" s="152"/>
      <c r="G24" s="92">
        <v>20019070.2</v>
      </c>
      <c r="H24" s="152"/>
      <c r="I24" s="152"/>
      <c r="J24" s="152"/>
      <c r="K24" s="152"/>
      <c r="L24" s="152"/>
      <c r="M24" s="92"/>
      <c r="N24" s="152"/>
      <c r="O24" s="152"/>
    </row>
    <row r="25" spans="1:15">
      <c r="A25" s="31" t="s">
        <v>93</v>
      </c>
      <c r="B25" s="31" t="s">
        <v>94</v>
      </c>
      <c r="C25" s="152">
        <v>20019070.2</v>
      </c>
      <c r="D25" s="152"/>
      <c r="E25" s="152"/>
      <c r="F25" s="152"/>
      <c r="G25" s="92">
        <v>20019070.2</v>
      </c>
      <c r="H25" s="152"/>
      <c r="I25" s="152"/>
      <c r="J25" s="152"/>
      <c r="K25" s="152"/>
      <c r="L25" s="152"/>
      <c r="M25" s="92"/>
      <c r="N25" s="152"/>
      <c r="O25" s="152"/>
    </row>
    <row r="26" spans="1:15">
      <c r="A26" s="31" t="s">
        <v>95</v>
      </c>
      <c r="B26" s="31" t="s">
        <v>96</v>
      </c>
      <c r="C26" s="152">
        <v>20019070.2</v>
      </c>
      <c r="D26" s="152"/>
      <c r="E26" s="152"/>
      <c r="F26" s="152"/>
      <c r="G26" s="92">
        <v>20019070.2</v>
      </c>
      <c r="H26" s="152"/>
      <c r="I26" s="152"/>
      <c r="J26" s="152"/>
      <c r="K26" s="152"/>
      <c r="L26" s="152"/>
      <c r="M26" s="92"/>
      <c r="N26" s="152"/>
      <c r="O26" s="152"/>
    </row>
    <row r="27" spans="1:15">
      <c r="A27" s="88" t="s">
        <v>97</v>
      </c>
      <c r="B27" s="52" t="s">
        <v>97</v>
      </c>
      <c r="C27" s="152">
        <v>34231540.91</v>
      </c>
      <c r="D27" s="152">
        <v>14212470.71</v>
      </c>
      <c r="E27" s="152">
        <v>12182470.71</v>
      </c>
      <c r="F27" s="152">
        <v>2030000</v>
      </c>
      <c r="G27" s="92">
        <v>20019070.2</v>
      </c>
      <c r="H27" s="152"/>
      <c r="I27" s="152"/>
      <c r="J27" s="152"/>
      <c r="K27" s="152"/>
      <c r="L27" s="152"/>
      <c r="M27" s="92"/>
      <c r="N27" s="152"/>
      <c r="O27" s="152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rintOptions horizontalCentered="1"/>
  <pageMargins left="0.196527777777778" right="0.196527777777778" top="1" bottom="0.472222222222222" header="0.5" footer="0.5"/>
  <pageSetup paperSize="9" scale="96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2" sqref="A2:D2"/>
    </sheetView>
  </sheetViews>
  <sheetFormatPr defaultColWidth="9.13333333333333" defaultRowHeight="14.25" customHeight="1" outlineLevelCol="3"/>
  <cols>
    <col min="1" max="4" width="34.775" customWidth="1"/>
  </cols>
  <sheetData>
    <row r="1" customHeight="1" spans="1:4">
      <c r="D1" s="96" t="s">
        <v>98</v>
      </c>
    </row>
    <row r="2" ht="31.5" customHeight="1" spans="1:4">
      <c r="A2" s="4" t="s">
        <v>99</v>
      </c>
      <c r="B2" s="4"/>
      <c r="C2" s="4"/>
      <c r="D2" s="4"/>
    </row>
    <row r="3" s="1" customFormat="1" ht="17.25" customHeight="1" spans="1:4">
      <c r="A3" s="5" t="str">
        <f>"单位名称："&amp;"云南省松茂体育训练基地"</f>
        <v>单位名称：云南省松茂体育训练基地</v>
      </c>
      <c r="B3" s="161"/>
      <c r="C3" s="161"/>
      <c r="D3" s="126" t="s">
        <v>2</v>
      </c>
    </row>
    <row r="4" s="1" customFormat="1" ht="24.65" customHeight="1" spans="1:4">
      <c r="A4" s="11" t="s">
        <v>3</v>
      </c>
      <c r="B4" s="13"/>
      <c r="C4" s="11" t="s">
        <v>4</v>
      </c>
      <c r="D4" s="13"/>
    </row>
    <row r="5" s="1" customFormat="1" ht="15.65" customHeight="1" spans="1:4">
      <c r="A5" s="16" t="s">
        <v>5</v>
      </c>
      <c r="B5" s="162" t="s">
        <v>6</v>
      </c>
      <c r="C5" s="16" t="s">
        <v>100</v>
      </c>
      <c r="D5" s="162" t="s">
        <v>6</v>
      </c>
    </row>
    <row r="6" s="1" customFormat="1" ht="14.15" customHeight="1" spans="1:4">
      <c r="A6" s="19"/>
      <c r="B6" s="18"/>
      <c r="C6" s="19"/>
      <c r="D6" s="18"/>
    </row>
    <row r="7" ht="29.15" customHeight="1" spans="1:4">
      <c r="A7" s="163" t="s">
        <v>101</v>
      </c>
      <c r="B7" s="164">
        <v>30737670.71</v>
      </c>
      <c r="C7" s="165" t="s">
        <v>102</v>
      </c>
      <c r="D7" s="164">
        <v>34231540.91</v>
      </c>
    </row>
    <row r="8" ht="29.15" customHeight="1" spans="1:4">
      <c r="A8" s="166" t="s">
        <v>103</v>
      </c>
      <c r="B8" s="92">
        <v>13212470.71</v>
      </c>
      <c r="C8" s="24" t="str">
        <f>"（一）"&amp;"文化旅游体育与传媒支出"</f>
        <v>（一）文化旅游体育与传媒支出</v>
      </c>
      <c r="D8" s="92">
        <v>11587805.87</v>
      </c>
    </row>
    <row r="9" ht="29.15" customHeight="1" spans="1:4">
      <c r="A9" s="166" t="s">
        <v>104</v>
      </c>
      <c r="B9" s="92">
        <v>17525200</v>
      </c>
      <c r="C9" s="24" t="str">
        <f>"（二）"&amp;"社会保障和就业支出"</f>
        <v>（二）社会保障和就业支出</v>
      </c>
      <c r="D9" s="92">
        <v>1040219.36</v>
      </c>
    </row>
    <row r="10" ht="29.15" customHeight="1" spans="1:4">
      <c r="A10" s="166" t="s">
        <v>105</v>
      </c>
      <c r="B10" s="92"/>
      <c r="C10" s="24" t="str">
        <f>"（三）"&amp;"卫生健康支出"</f>
        <v>（三）卫生健康支出</v>
      </c>
      <c r="D10" s="92">
        <v>964233.41</v>
      </c>
    </row>
    <row r="11" ht="29.15" customHeight="1" spans="1:4">
      <c r="A11" s="167" t="s">
        <v>106</v>
      </c>
      <c r="B11" s="168">
        <v>3493870.2</v>
      </c>
      <c r="C11" s="24" t="str">
        <f>"（四）"&amp;"住房保障支出"</f>
        <v>（四）住房保障支出</v>
      </c>
      <c r="D11" s="92">
        <v>620212.07</v>
      </c>
    </row>
    <row r="12" ht="29.15" customHeight="1" spans="1:4">
      <c r="A12" s="166" t="s">
        <v>103</v>
      </c>
      <c r="B12" s="152">
        <v>1000000</v>
      </c>
      <c r="C12" s="24" t="str">
        <f>"（五）"&amp;"其他支出"</f>
        <v>（五）其他支出</v>
      </c>
      <c r="D12" s="92">
        <v>20019070.2</v>
      </c>
    </row>
    <row r="13" ht="29.15" customHeight="1" spans="1:4">
      <c r="A13" s="169" t="s">
        <v>104</v>
      </c>
      <c r="B13" s="152">
        <v>2493870.2</v>
      </c>
      <c r="C13" s="170"/>
      <c r="D13" s="168"/>
    </row>
    <row r="14" ht="29.15" customHeight="1" spans="1:4">
      <c r="A14" s="169" t="s">
        <v>105</v>
      </c>
      <c r="B14" s="168"/>
      <c r="C14" s="170"/>
      <c r="D14" s="168"/>
    </row>
    <row r="15" ht="29.15" customHeight="1" spans="1:4">
      <c r="A15" s="171"/>
      <c r="B15" s="168"/>
      <c r="C15" s="172" t="s">
        <v>107</v>
      </c>
      <c r="D15" s="168"/>
    </row>
    <row r="16" ht="29.15" customHeight="1" spans="1:4">
      <c r="A16" s="171" t="s">
        <v>108</v>
      </c>
      <c r="B16" s="168">
        <v>34231540.91</v>
      </c>
      <c r="C16" s="170" t="s">
        <v>25</v>
      </c>
      <c r="D16" s="168">
        <v>34231540.91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2" sqref="A2:G2"/>
    </sheetView>
  </sheetViews>
  <sheetFormatPr defaultColWidth="9.13333333333333" defaultRowHeight="14.25" customHeight="1" outlineLevelCol="6"/>
  <cols>
    <col min="1" max="1" width="20.1333333333333" customWidth="1"/>
    <col min="2" max="2" width="27.225" customWidth="1"/>
    <col min="3" max="7" width="18.3333333333333" customWidth="1"/>
  </cols>
  <sheetData>
    <row r="1" ht="12" customHeight="1" spans="1:7">
      <c r="D1" s="133"/>
      <c r="F1" s="60"/>
      <c r="G1" s="60" t="s">
        <v>109</v>
      </c>
    </row>
    <row r="2" ht="39" customHeight="1" spans="1:7">
      <c r="A2" s="4" t="s">
        <v>110</v>
      </c>
      <c r="B2" s="4"/>
      <c r="C2" s="4"/>
      <c r="D2" s="4"/>
      <c r="E2" s="4"/>
      <c r="F2" s="4"/>
      <c r="G2" s="4"/>
    </row>
    <row r="3" s="1" customFormat="1" ht="18" customHeight="1" spans="1:7">
      <c r="A3" s="5" t="str">
        <f>"单位名称："&amp;"云南省松茂体育训练基地"</f>
        <v>单位名称：云南省松茂体育训练基地</v>
      </c>
      <c r="F3" s="126"/>
      <c r="G3" s="126" t="s">
        <v>2</v>
      </c>
    </row>
    <row r="4" s="1" customFormat="1" ht="20.25" customHeight="1" spans="1:7">
      <c r="A4" s="154" t="s">
        <v>111</v>
      </c>
      <c r="B4" s="155"/>
      <c r="C4" s="156" t="s">
        <v>30</v>
      </c>
      <c r="D4" s="12" t="s">
        <v>57</v>
      </c>
      <c r="E4" s="12"/>
      <c r="F4" s="13"/>
      <c r="G4" s="156" t="s">
        <v>58</v>
      </c>
    </row>
    <row r="5" s="1" customFormat="1" ht="20.25" customHeight="1" spans="1:7">
      <c r="A5" s="157" t="s">
        <v>48</v>
      </c>
      <c r="B5" s="158" t="s">
        <v>49</v>
      </c>
      <c r="C5" s="159"/>
      <c r="D5" s="159" t="s">
        <v>32</v>
      </c>
      <c r="E5" s="159" t="s">
        <v>112</v>
      </c>
      <c r="F5" s="159" t="s">
        <v>113</v>
      </c>
      <c r="G5" s="159"/>
    </row>
    <row r="6" s="1" customFormat="1" ht="13.5" customHeight="1" spans="1:7">
      <c r="A6" s="160" t="s">
        <v>114</v>
      </c>
      <c r="B6" s="160" t="s">
        <v>115</v>
      </c>
      <c r="C6" s="160" t="s">
        <v>116</v>
      </c>
      <c r="D6" s="20"/>
      <c r="E6" s="160" t="s">
        <v>117</v>
      </c>
      <c r="F6" s="160" t="s">
        <v>118</v>
      </c>
      <c r="G6" s="160" t="s">
        <v>119</v>
      </c>
    </row>
    <row r="7" ht="18" customHeight="1" spans="1:7">
      <c r="A7" s="31" t="s">
        <v>59</v>
      </c>
      <c r="B7" s="31" t="s">
        <v>60</v>
      </c>
      <c r="C7" s="23">
        <v>10587805.87</v>
      </c>
      <c r="D7" s="23">
        <v>9557805.87</v>
      </c>
      <c r="E7" s="23">
        <v>8956132</v>
      </c>
      <c r="F7" s="23">
        <v>601673.87</v>
      </c>
      <c r="G7" s="23">
        <v>1030000</v>
      </c>
    </row>
    <row r="8" ht="18" customHeight="1" spans="1:7">
      <c r="A8" s="31" t="s">
        <v>61</v>
      </c>
      <c r="B8" s="31" t="s">
        <v>62</v>
      </c>
      <c r="C8" s="23">
        <v>10587805.87</v>
      </c>
      <c r="D8" s="23">
        <v>9557805.87</v>
      </c>
      <c r="E8" s="23">
        <v>8956132</v>
      </c>
      <c r="F8" s="23">
        <v>601673.87</v>
      </c>
      <c r="G8" s="23">
        <v>1030000</v>
      </c>
    </row>
    <row r="9" ht="18" customHeight="1" spans="1:7">
      <c r="A9" s="31" t="s">
        <v>63</v>
      </c>
      <c r="B9" s="31" t="s">
        <v>64</v>
      </c>
      <c r="C9" s="23">
        <v>10587805.87</v>
      </c>
      <c r="D9" s="23">
        <v>9557805.87</v>
      </c>
      <c r="E9" s="23">
        <v>8956132</v>
      </c>
      <c r="F9" s="23">
        <v>601673.87</v>
      </c>
      <c r="G9" s="23">
        <v>1030000</v>
      </c>
    </row>
    <row r="10" ht="18" customHeight="1" spans="1:7">
      <c r="A10" s="31" t="s">
        <v>65</v>
      </c>
      <c r="B10" s="31" t="s">
        <v>66</v>
      </c>
      <c r="C10" s="23">
        <v>1040219.36</v>
      </c>
      <c r="D10" s="23">
        <v>1040219.36</v>
      </c>
      <c r="E10" s="23">
        <v>1036979.36</v>
      </c>
      <c r="F10" s="23">
        <v>3240</v>
      </c>
      <c r="G10" s="23"/>
    </row>
    <row r="11" ht="18" customHeight="1" spans="1:7">
      <c r="A11" s="31" t="s">
        <v>67</v>
      </c>
      <c r="B11" s="31" t="s">
        <v>68</v>
      </c>
      <c r="C11" s="23">
        <v>991880.02</v>
      </c>
      <c r="D11" s="23">
        <v>991880.02</v>
      </c>
      <c r="E11" s="23">
        <v>988640.02</v>
      </c>
      <c r="F11" s="23">
        <v>3240</v>
      </c>
      <c r="G11" s="23"/>
    </row>
    <row r="12" ht="18" customHeight="1" spans="1:7">
      <c r="A12" s="31" t="s">
        <v>69</v>
      </c>
      <c r="B12" s="31" t="s">
        <v>70</v>
      </c>
      <c r="C12" s="23">
        <v>3240</v>
      </c>
      <c r="D12" s="23">
        <v>3240</v>
      </c>
      <c r="E12" s="23"/>
      <c r="F12" s="23">
        <v>3240</v>
      </c>
      <c r="G12" s="23"/>
    </row>
    <row r="13" ht="18" customHeight="1" spans="1:7">
      <c r="A13" s="31" t="s">
        <v>71</v>
      </c>
      <c r="B13" s="31" t="s">
        <v>72</v>
      </c>
      <c r="C13" s="23">
        <v>988640.02</v>
      </c>
      <c r="D13" s="23">
        <v>988640.02</v>
      </c>
      <c r="E13" s="23">
        <v>988640.02</v>
      </c>
      <c r="F13" s="23"/>
      <c r="G13" s="23"/>
    </row>
    <row r="14" ht="18" customHeight="1" spans="1:7">
      <c r="A14" s="31" t="s">
        <v>73</v>
      </c>
      <c r="B14" s="31" t="s">
        <v>74</v>
      </c>
      <c r="C14" s="23">
        <v>48339.34</v>
      </c>
      <c r="D14" s="23">
        <v>48339.34</v>
      </c>
      <c r="E14" s="23">
        <v>48339.34</v>
      </c>
      <c r="F14" s="23"/>
      <c r="G14" s="23"/>
    </row>
    <row r="15" ht="18" customHeight="1" spans="1:7">
      <c r="A15" s="31" t="s">
        <v>75</v>
      </c>
      <c r="B15" s="31" t="s">
        <v>74</v>
      </c>
      <c r="C15" s="23">
        <v>48339.34</v>
      </c>
      <c r="D15" s="23">
        <v>48339.34</v>
      </c>
      <c r="E15" s="23">
        <v>48339.34</v>
      </c>
      <c r="F15" s="23"/>
      <c r="G15" s="23"/>
    </row>
    <row r="16" ht="18" customHeight="1" spans="1:7">
      <c r="A16" s="31" t="s">
        <v>76</v>
      </c>
      <c r="B16" s="31" t="s">
        <v>77</v>
      </c>
      <c r="C16" s="23">
        <v>964233.41</v>
      </c>
      <c r="D16" s="23">
        <v>964233.41</v>
      </c>
      <c r="E16" s="23">
        <v>964233.41</v>
      </c>
      <c r="F16" s="23"/>
      <c r="G16" s="23"/>
    </row>
    <row r="17" ht="18" customHeight="1" spans="1:7">
      <c r="A17" s="31" t="s">
        <v>78</v>
      </c>
      <c r="B17" s="31" t="s">
        <v>79</v>
      </c>
      <c r="C17" s="23">
        <v>964233.41</v>
      </c>
      <c r="D17" s="23">
        <v>964233.41</v>
      </c>
      <c r="E17" s="23">
        <v>964233.41</v>
      </c>
      <c r="F17" s="23"/>
      <c r="G17" s="23"/>
    </row>
    <row r="18" ht="18" customHeight="1" spans="1:7">
      <c r="A18" s="31" t="s">
        <v>80</v>
      </c>
      <c r="B18" s="31" t="s">
        <v>81</v>
      </c>
      <c r="C18" s="23">
        <v>617900.01</v>
      </c>
      <c r="D18" s="23">
        <v>617900.01</v>
      </c>
      <c r="E18" s="23">
        <v>617900.01</v>
      </c>
      <c r="F18" s="23"/>
      <c r="G18" s="23"/>
    </row>
    <row r="19" ht="18" customHeight="1" spans="1:7">
      <c r="A19" s="31" t="s">
        <v>82</v>
      </c>
      <c r="B19" s="31" t="s">
        <v>83</v>
      </c>
      <c r="C19" s="23">
        <v>324220.4</v>
      </c>
      <c r="D19" s="23">
        <v>324220.4</v>
      </c>
      <c r="E19" s="23">
        <v>324220.4</v>
      </c>
      <c r="F19" s="23"/>
      <c r="G19" s="23"/>
    </row>
    <row r="20" ht="18" customHeight="1" spans="1:7">
      <c r="A20" s="31" t="s">
        <v>84</v>
      </c>
      <c r="B20" s="31" t="s">
        <v>85</v>
      </c>
      <c r="C20" s="23">
        <v>22113</v>
      </c>
      <c r="D20" s="23">
        <v>22113</v>
      </c>
      <c r="E20" s="23">
        <v>22113</v>
      </c>
      <c r="F20" s="23"/>
      <c r="G20" s="23"/>
    </row>
    <row r="21" ht="18" customHeight="1" spans="1:7">
      <c r="A21" s="31" t="s">
        <v>86</v>
      </c>
      <c r="B21" s="31" t="s">
        <v>87</v>
      </c>
      <c r="C21" s="23">
        <v>620212.07</v>
      </c>
      <c r="D21" s="23">
        <v>620212.07</v>
      </c>
      <c r="E21" s="23">
        <v>620212.07</v>
      </c>
      <c r="F21" s="23"/>
      <c r="G21" s="23"/>
    </row>
    <row r="22" ht="18" customHeight="1" spans="1:7">
      <c r="A22" s="31" t="s">
        <v>88</v>
      </c>
      <c r="B22" s="31" t="s">
        <v>89</v>
      </c>
      <c r="C22" s="23">
        <v>620212.07</v>
      </c>
      <c r="D22" s="23">
        <v>620212.07</v>
      </c>
      <c r="E22" s="23">
        <v>620212.07</v>
      </c>
      <c r="F22" s="23"/>
      <c r="G22" s="23"/>
    </row>
    <row r="23" ht="18" customHeight="1" spans="1:7">
      <c r="A23" s="31" t="s">
        <v>90</v>
      </c>
      <c r="B23" s="31" t="s">
        <v>91</v>
      </c>
      <c r="C23" s="23">
        <v>620212.07</v>
      </c>
      <c r="D23" s="23">
        <v>620212.07</v>
      </c>
      <c r="E23" s="23">
        <v>620212.07</v>
      </c>
      <c r="F23" s="23"/>
      <c r="G23" s="23"/>
    </row>
    <row r="24" ht="18" customHeight="1" spans="1:7">
      <c r="A24" s="11" t="s">
        <v>97</v>
      </c>
      <c r="B24" s="13" t="s">
        <v>97</v>
      </c>
      <c r="C24" s="23">
        <v>13212470.71</v>
      </c>
      <c r="D24" s="23">
        <v>12182470.71</v>
      </c>
      <c r="E24" s="23">
        <v>11577556.84</v>
      </c>
      <c r="F24" s="23">
        <v>604913.87</v>
      </c>
      <c r="G24" s="23">
        <v>1030000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D17" sqref="D17"/>
    </sheetView>
  </sheetViews>
  <sheetFormatPr defaultColWidth="9.13333333333333" defaultRowHeight="14.25" customHeight="1" outlineLevelRow="6" outlineLevelCol="5"/>
  <cols>
    <col min="1" max="6" width="22.6666666666667" customWidth="1"/>
  </cols>
  <sheetData>
    <row r="1" ht="12" customHeight="1" spans="1:6">
      <c r="A1" s="151"/>
      <c r="B1" s="151"/>
      <c r="C1" s="64"/>
      <c r="F1" s="65" t="s">
        <v>120</v>
      </c>
    </row>
    <row r="2" ht="25.5" customHeight="1" spans="1:6">
      <c r="A2" s="97" t="s">
        <v>121</v>
      </c>
      <c r="B2" s="97"/>
      <c r="C2" s="97"/>
      <c r="D2" s="97"/>
      <c r="E2" s="97"/>
      <c r="F2" s="97"/>
    </row>
    <row r="3" s="1" customFormat="1" ht="15.75" customHeight="1" spans="1:6">
      <c r="A3" s="5" t="str">
        <f>"单位名称："&amp;"云南省松茂体育训练基地"</f>
        <v>单位名称：云南省松茂体育训练基地</v>
      </c>
      <c r="B3" s="151"/>
      <c r="C3" s="64"/>
      <c r="F3" s="65" t="s">
        <v>122</v>
      </c>
    </row>
    <row r="4" s="1" customFormat="1" ht="19.5" customHeight="1" spans="1:6">
      <c r="A4" s="10" t="s">
        <v>123</v>
      </c>
      <c r="B4" s="16" t="s">
        <v>124</v>
      </c>
      <c r="C4" s="11" t="s">
        <v>125</v>
      </c>
      <c r="D4" s="12"/>
      <c r="E4" s="13"/>
      <c r="F4" s="16" t="s">
        <v>126</v>
      </c>
    </row>
    <row r="5" s="1" customFormat="1" ht="19.5" customHeight="1" spans="1:6">
      <c r="A5" s="18"/>
      <c r="B5" s="19"/>
      <c r="C5" s="20" t="s">
        <v>32</v>
      </c>
      <c r="D5" s="20" t="s">
        <v>127</v>
      </c>
      <c r="E5" s="20" t="s">
        <v>128</v>
      </c>
      <c r="F5" s="19"/>
    </row>
    <row r="6" s="1" customFormat="1" ht="18.75" customHeight="1" spans="1:6">
      <c r="A6" s="52">
        <v>1</v>
      </c>
      <c r="B6" s="52">
        <v>2</v>
      </c>
      <c r="C6" s="66">
        <v>3</v>
      </c>
      <c r="D6" s="52">
        <v>4</v>
      </c>
      <c r="E6" s="52">
        <v>5</v>
      </c>
      <c r="F6" s="52">
        <v>6</v>
      </c>
    </row>
    <row r="7" ht="18.75" customHeight="1" spans="1:6">
      <c r="A7" s="152">
        <v>24500</v>
      </c>
      <c r="B7" s="152"/>
      <c r="C7" s="153">
        <v>24500</v>
      </c>
      <c r="D7" s="152"/>
      <c r="E7" s="152">
        <v>24500</v>
      </c>
      <c r="F7" s="152"/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196527777777778" right="0.196527777777778" top="1" bottom="0.472222222222222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workbookViewId="0">
      <selection activeCell="R19" sqref="$A1:$XFD1048576"/>
    </sheetView>
  </sheetViews>
  <sheetFormatPr defaultColWidth="9.13333333333333" defaultRowHeight="14.25" customHeight="1"/>
  <cols>
    <col min="1" max="1" width="11.4416666666667" customWidth="1"/>
    <col min="2" max="2" width="10.4416666666667" customWidth="1"/>
    <col min="3" max="3" width="12.3333333333333" customWidth="1"/>
    <col min="4" max="4" width="7.225" customWidth="1"/>
    <col min="5" max="5" width="9.44166666666667" customWidth="1"/>
    <col min="6" max="6" width="5.11666666666667" customWidth="1"/>
    <col min="7" max="7" width="9" customWidth="1"/>
    <col min="8" max="9" width="13.4416666666667" customWidth="1"/>
    <col min="10" max="10" width="12.4416666666667" customWidth="1"/>
    <col min="11" max="11" width="5.55833333333333" customWidth="1"/>
    <col min="12" max="12" width="12.4416666666667" customWidth="1"/>
    <col min="13" max="23" width="5.33333333333333" customWidth="1"/>
  </cols>
  <sheetData>
    <row r="1" ht="13.5" customHeight="1" spans="1:23">
      <c r="D1" s="2"/>
      <c r="E1" s="2"/>
      <c r="F1" s="2"/>
      <c r="G1" s="2"/>
      <c r="U1" s="133"/>
      <c r="W1" s="60" t="s">
        <v>129</v>
      </c>
    </row>
    <row r="2" ht="27.75" customHeight="1" spans="1:23">
      <c r="A2" s="127" t="s">
        <v>130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s="1" customFormat="1" ht="22" customHeight="1" spans="1:23">
      <c r="A3" s="5" t="str">
        <f>"单位名称："&amp;"云南省松茂体育训练基地"</f>
        <v>单位名称：云南省松茂体育训练基地</v>
      </c>
      <c r="B3" s="6"/>
      <c r="C3" s="6"/>
      <c r="D3" s="6"/>
      <c r="E3" s="6"/>
      <c r="F3" s="6"/>
      <c r="G3" s="6"/>
      <c r="H3" s="7"/>
      <c r="I3" s="7"/>
      <c r="J3" s="7"/>
      <c r="K3" s="7"/>
      <c r="L3" s="7"/>
      <c r="M3" s="7"/>
      <c r="N3" s="7"/>
      <c r="O3" s="7"/>
      <c r="P3" s="7"/>
      <c r="Q3" s="7"/>
      <c r="U3" s="133"/>
      <c r="W3" s="126" t="s">
        <v>122</v>
      </c>
    </row>
    <row r="4" s="1" customFormat="1" ht="12" spans="1:23">
      <c r="A4" s="9" t="s">
        <v>131</v>
      </c>
      <c r="B4" s="9" t="s">
        <v>132</v>
      </c>
      <c r="C4" s="9" t="s">
        <v>133</v>
      </c>
      <c r="D4" s="10" t="s">
        <v>134</v>
      </c>
      <c r="E4" s="10" t="s">
        <v>135</v>
      </c>
      <c r="F4" s="10" t="s">
        <v>136</v>
      </c>
      <c r="G4" s="10" t="s">
        <v>137</v>
      </c>
      <c r="H4" s="20" t="s">
        <v>138</v>
      </c>
      <c r="I4" s="20"/>
      <c r="J4" s="20"/>
      <c r="K4" s="20"/>
      <c r="L4" s="147"/>
      <c r="M4" s="147"/>
      <c r="N4" s="147"/>
      <c r="O4" s="147"/>
      <c r="P4" s="147"/>
      <c r="Q4" s="52"/>
      <c r="R4" s="20"/>
      <c r="S4" s="20"/>
      <c r="T4" s="20"/>
      <c r="U4" s="20"/>
      <c r="V4" s="20"/>
      <c r="W4" s="20"/>
    </row>
    <row r="5" s="1" customFormat="1" ht="12" spans="1:23">
      <c r="A5" s="14"/>
      <c r="B5" s="14"/>
      <c r="C5" s="14"/>
      <c r="D5" s="15"/>
      <c r="E5" s="15"/>
      <c r="F5" s="15"/>
      <c r="G5" s="15"/>
      <c r="H5" s="20" t="s">
        <v>30</v>
      </c>
      <c r="I5" s="52" t="s">
        <v>33</v>
      </c>
      <c r="J5" s="52"/>
      <c r="K5" s="52"/>
      <c r="L5" s="147"/>
      <c r="M5" s="147"/>
      <c r="N5" s="147" t="s">
        <v>139</v>
      </c>
      <c r="O5" s="147"/>
      <c r="P5" s="147"/>
      <c r="Q5" s="52" t="s">
        <v>36</v>
      </c>
      <c r="R5" s="20" t="s">
        <v>51</v>
      </c>
      <c r="S5" s="52"/>
      <c r="T5" s="52"/>
      <c r="U5" s="52"/>
      <c r="V5" s="52"/>
      <c r="W5" s="52"/>
    </row>
    <row r="6" s="1" customFormat="1" ht="12" spans="1:23">
      <c r="A6" s="17"/>
      <c r="B6" s="17"/>
      <c r="C6" s="17"/>
      <c r="D6" s="18"/>
      <c r="E6" s="18"/>
      <c r="F6" s="18"/>
      <c r="G6" s="18"/>
      <c r="H6" s="20"/>
      <c r="I6" s="52" t="s">
        <v>140</v>
      </c>
      <c r="J6" s="52" t="s">
        <v>141</v>
      </c>
      <c r="K6" s="52" t="s">
        <v>142</v>
      </c>
      <c r="L6" s="148" t="s">
        <v>143</v>
      </c>
      <c r="M6" s="148" t="s">
        <v>144</v>
      </c>
      <c r="N6" s="148" t="s">
        <v>33</v>
      </c>
      <c r="O6" s="148" t="s">
        <v>34</v>
      </c>
      <c r="P6" s="148" t="s">
        <v>35</v>
      </c>
      <c r="Q6" s="52"/>
      <c r="R6" s="52" t="s">
        <v>32</v>
      </c>
      <c r="S6" s="52" t="s">
        <v>43</v>
      </c>
      <c r="T6" s="52" t="s">
        <v>145</v>
      </c>
      <c r="U6" s="52" t="s">
        <v>39</v>
      </c>
      <c r="V6" s="52" t="s">
        <v>40</v>
      </c>
      <c r="W6" s="52" t="s">
        <v>41</v>
      </c>
    </row>
    <row r="7" s="1" customFormat="1" ht="46" customHeight="1" spans="1:23">
      <c r="A7" s="17"/>
      <c r="B7" s="17"/>
      <c r="C7" s="17"/>
      <c r="D7" s="18"/>
      <c r="E7" s="18"/>
      <c r="F7" s="18"/>
      <c r="G7" s="18"/>
      <c r="H7" s="20"/>
      <c r="I7" s="52"/>
      <c r="J7" s="52"/>
      <c r="K7" s="52"/>
      <c r="L7" s="148"/>
      <c r="M7" s="148"/>
      <c r="N7" s="148"/>
      <c r="O7" s="148"/>
      <c r="P7" s="148"/>
      <c r="Q7" s="52"/>
      <c r="R7" s="52"/>
      <c r="S7" s="52"/>
      <c r="T7" s="52"/>
      <c r="U7" s="52"/>
      <c r="V7" s="52"/>
      <c r="W7" s="52"/>
    </row>
    <row r="8" s="1" customFormat="1" ht="12" spans="1:23">
      <c r="A8" s="149">
        <v>1</v>
      </c>
      <c r="B8" s="149">
        <v>2</v>
      </c>
      <c r="C8" s="149">
        <v>3</v>
      </c>
      <c r="D8" s="149">
        <v>4</v>
      </c>
      <c r="E8" s="149">
        <v>5</v>
      </c>
      <c r="F8" s="149">
        <v>6</v>
      </c>
      <c r="G8" s="149">
        <v>7</v>
      </c>
      <c r="H8" s="149">
        <v>8</v>
      </c>
      <c r="I8" s="149">
        <v>9</v>
      </c>
      <c r="J8" s="149">
        <v>10</v>
      </c>
      <c r="K8" s="149">
        <v>11</v>
      </c>
      <c r="L8" s="149">
        <v>12</v>
      </c>
      <c r="M8" s="149">
        <v>13</v>
      </c>
      <c r="N8" s="149">
        <v>14</v>
      </c>
      <c r="O8" s="149">
        <v>15</v>
      </c>
      <c r="P8" s="149">
        <v>16</v>
      </c>
      <c r="Q8" s="149">
        <v>17</v>
      </c>
      <c r="R8" s="149">
        <v>18</v>
      </c>
      <c r="S8" s="149">
        <v>19</v>
      </c>
      <c r="T8" s="149">
        <v>20</v>
      </c>
      <c r="U8" s="149">
        <v>21</v>
      </c>
      <c r="V8" s="149">
        <v>22</v>
      </c>
      <c r="W8" s="149">
        <v>23</v>
      </c>
    </row>
    <row r="9" ht="37" customHeight="1" spans="1:23">
      <c r="A9" s="24" t="s">
        <v>45</v>
      </c>
      <c r="B9" s="145"/>
      <c r="C9" s="24"/>
      <c r="D9" s="24"/>
      <c r="E9" s="24"/>
      <c r="F9" s="24"/>
      <c r="G9" s="24"/>
      <c r="H9" s="23">
        <v>12182470.71</v>
      </c>
      <c r="I9" s="23">
        <v>12182470.71</v>
      </c>
      <c r="J9" s="23">
        <v>2496514.93</v>
      </c>
      <c r="K9" s="23"/>
      <c r="L9" s="23">
        <v>9685955.78</v>
      </c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ht="37" customHeight="1" spans="1:23">
      <c r="A10" s="150" t="s">
        <v>45</v>
      </c>
      <c r="B10" s="145" t="s">
        <v>146</v>
      </c>
      <c r="C10" s="24" t="s">
        <v>147</v>
      </c>
      <c r="D10" s="24" t="s">
        <v>63</v>
      </c>
      <c r="E10" s="24" t="s">
        <v>64</v>
      </c>
      <c r="F10" s="24" t="s">
        <v>148</v>
      </c>
      <c r="G10" s="24" t="s">
        <v>149</v>
      </c>
      <c r="H10" s="23">
        <v>2985240</v>
      </c>
      <c r="I10" s="23">
        <v>2985240</v>
      </c>
      <c r="J10" s="23">
        <v>746310</v>
      </c>
      <c r="K10" s="23"/>
      <c r="L10" s="23">
        <v>2238930</v>
      </c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ht="37" customHeight="1" spans="1:23">
      <c r="A11" s="150" t="s">
        <v>45</v>
      </c>
      <c r="B11" s="145" t="s">
        <v>146</v>
      </c>
      <c r="C11" s="24" t="s">
        <v>147</v>
      </c>
      <c r="D11" s="24" t="s">
        <v>63</v>
      </c>
      <c r="E11" s="24" t="s">
        <v>64</v>
      </c>
      <c r="F11" s="24" t="s">
        <v>150</v>
      </c>
      <c r="G11" s="24" t="s">
        <v>151</v>
      </c>
      <c r="H11" s="23">
        <v>120</v>
      </c>
      <c r="I11" s="23">
        <v>120</v>
      </c>
      <c r="J11" s="23">
        <v>30</v>
      </c>
      <c r="K11" s="23"/>
      <c r="L11" s="23">
        <v>90</v>
      </c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ht="37" customHeight="1" spans="1:23">
      <c r="A12" s="150" t="s">
        <v>45</v>
      </c>
      <c r="B12" s="145" t="s">
        <v>146</v>
      </c>
      <c r="C12" s="24" t="s">
        <v>147</v>
      </c>
      <c r="D12" s="24" t="s">
        <v>63</v>
      </c>
      <c r="E12" s="24" t="s">
        <v>64</v>
      </c>
      <c r="F12" s="24" t="s">
        <v>152</v>
      </c>
      <c r="G12" s="24" t="s">
        <v>153</v>
      </c>
      <c r="H12" s="23">
        <v>248770</v>
      </c>
      <c r="I12" s="23">
        <v>248770</v>
      </c>
      <c r="J12" s="23">
        <v>62192.5</v>
      </c>
      <c r="K12" s="23"/>
      <c r="L12" s="23">
        <v>186577.5</v>
      </c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37" customHeight="1" spans="1:23">
      <c r="A13" s="150" t="s">
        <v>45</v>
      </c>
      <c r="B13" s="145" t="s">
        <v>146</v>
      </c>
      <c r="C13" s="24" t="s">
        <v>147</v>
      </c>
      <c r="D13" s="24" t="s">
        <v>63</v>
      </c>
      <c r="E13" s="24" t="s">
        <v>64</v>
      </c>
      <c r="F13" s="24" t="s">
        <v>154</v>
      </c>
      <c r="G13" s="24" t="s">
        <v>155</v>
      </c>
      <c r="H13" s="23">
        <v>3514752</v>
      </c>
      <c r="I13" s="23">
        <v>3514752</v>
      </c>
      <c r="J13" s="23">
        <v>878688</v>
      </c>
      <c r="K13" s="23"/>
      <c r="L13" s="23">
        <v>2636064</v>
      </c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ht="37" customHeight="1" spans="1:23">
      <c r="A14" s="150" t="s">
        <v>45</v>
      </c>
      <c r="B14" s="145" t="s">
        <v>156</v>
      </c>
      <c r="C14" s="24" t="s">
        <v>157</v>
      </c>
      <c r="D14" s="24" t="s">
        <v>71</v>
      </c>
      <c r="E14" s="24" t="s">
        <v>72</v>
      </c>
      <c r="F14" s="24" t="s">
        <v>158</v>
      </c>
      <c r="G14" s="24" t="s">
        <v>159</v>
      </c>
      <c r="H14" s="23">
        <v>988640.02</v>
      </c>
      <c r="I14" s="23">
        <v>988640.02</v>
      </c>
      <c r="J14" s="23">
        <v>247160.01</v>
      </c>
      <c r="K14" s="23"/>
      <c r="L14" s="23">
        <v>741480.01</v>
      </c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37" customHeight="1" spans="1:23">
      <c r="A15" s="150" t="s">
        <v>45</v>
      </c>
      <c r="B15" s="145" t="s">
        <v>156</v>
      </c>
      <c r="C15" s="24" t="s">
        <v>157</v>
      </c>
      <c r="D15" s="24" t="s">
        <v>75</v>
      </c>
      <c r="E15" s="24" t="s">
        <v>74</v>
      </c>
      <c r="F15" s="24" t="s">
        <v>160</v>
      </c>
      <c r="G15" s="24" t="s">
        <v>161</v>
      </c>
      <c r="H15" s="23">
        <v>48339.34</v>
      </c>
      <c r="I15" s="23">
        <v>48339.34</v>
      </c>
      <c r="J15" s="23">
        <v>12084.84</v>
      </c>
      <c r="K15" s="23"/>
      <c r="L15" s="23">
        <v>36254.5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6" ht="37" customHeight="1" spans="1:23">
      <c r="A16" s="150" t="s">
        <v>45</v>
      </c>
      <c r="B16" s="145" t="s">
        <v>156</v>
      </c>
      <c r="C16" s="24" t="s">
        <v>157</v>
      </c>
      <c r="D16" s="24" t="s">
        <v>80</v>
      </c>
      <c r="E16" s="24" t="s">
        <v>81</v>
      </c>
      <c r="F16" s="24" t="s">
        <v>162</v>
      </c>
      <c r="G16" s="24" t="s">
        <v>163</v>
      </c>
      <c r="H16" s="23">
        <v>617900.01</v>
      </c>
      <c r="I16" s="23">
        <v>617900.01</v>
      </c>
      <c r="J16" s="23">
        <v>154475</v>
      </c>
      <c r="K16" s="23"/>
      <c r="L16" s="23">
        <v>463425.01</v>
      </c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37" customHeight="1" spans="1:23">
      <c r="A17" s="150" t="s">
        <v>45</v>
      </c>
      <c r="B17" s="145" t="s">
        <v>156</v>
      </c>
      <c r="C17" s="24" t="s">
        <v>157</v>
      </c>
      <c r="D17" s="24" t="s">
        <v>82</v>
      </c>
      <c r="E17" s="24" t="s">
        <v>83</v>
      </c>
      <c r="F17" s="24" t="s">
        <v>164</v>
      </c>
      <c r="G17" s="24" t="s">
        <v>165</v>
      </c>
      <c r="H17" s="23">
        <v>324220.4</v>
      </c>
      <c r="I17" s="23">
        <v>324220.4</v>
      </c>
      <c r="J17" s="23">
        <v>81055.1</v>
      </c>
      <c r="K17" s="23"/>
      <c r="L17" s="23">
        <v>243165.3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</row>
    <row r="18" ht="37" customHeight="1" spans="1:23">
      <c r="A18" s="150" t="s">
        <v>45</v>
      </c>
      <c r="B18" s="145" t="s">
        <v>156</v>
      </c>
      <c r="C18" s="24" t="s">
        <v>157</v>
      </c>
      <c r="D18" s="24" t="s">
        <v>84</v>
      </c>
      <c r="E18" s="24" t="s">
        <v>85</v>
      </c>
      <c r="F18" s="24" t="s">
        <v>160</v>
      </c>
      <c r="G18" s="24" t="s">
        <v>161</v>
      </c>
      <c r="H18" s="23">
        <v>22113</v>
      </c>
      <c r="I18" s="23">
        <v>22113</v>
      </c>
      <c r="J18" s="23">
        <v>22113</v>
      </c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37" customHeight="1" spans="1:23">
      <c r="A19" s="150" t="s">
        <v>45</v>
      </c>
      <c r="B19" s="145" t="s">
        <v>166</v>
      </c>
      <c r="C19" s="24" t="s">
        <v>91</v>
      </c>
      <c r="D19" s="24" t="s">
        <v>90</v>
      </c>
      <c r="E19" s="24" t="s">
        <v>91</v>
      </c>
      <c r="F19" s="24" t="s">
        <v>167</v>
      </c>
      <c r="G19" s="24" t="s">
        <v>91</v>
      </c>
      <c r="H19" s="23">
        <v>620212.07</v>
      </c>
      <c r="I19" s="23">
        <v>620212.07</v>
      </c>
      <c r="J19" s="23">
        <v>155053.02</v>
      </c>
      <c r="K19" s="23"/>
      <c r="L19" s="23">
        <v>465159.05</v>
      </c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ht="37" customHeight="1" spans="1:23">
      <c r="A20" s="150" t="s">
        <v>45</v>
      </c>
      <c r="B20" s="145" t="s">
        <v>168</v>
      </c>
      <c r="C20" s="24" t="s">
        <v>169</v>
      </c>
      <c r="D20" s="24" t="s">
        <v>63</v>
      </c>
      <c r="E20" s="24" t="s">
        <v>64</v>
      </c>
      <c r="F20" s="24" t="s">
        <v>170</v>
      </c>
      <c r="G20" s="24" t="s">
        <v>171</v>
      </c>
      <c r="H20" s="23">
        <v>1281150</v>
      </c>
      <c r="I20" s="23">
        <v>1281150</v>
      </c>
      <c r="J20" s="23"/>
      <c r="K20" s="23"/>
      <c r="L20" s="23">
        <v>1281150</v>
      </c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37" customHeight="1" spans="1:23">
      <c r="A21" s="150" t="s">
        <v>45</v>
      </c>
      <c r="B21" s="145" t="s">
        <v>172</v>
      </c>
      <c r="C21" s="24" t="s">
        <v>173</v>
      </c>
      <c r="D21" s="24" t="s">
        <v>63</v>
      </c>
      <c r="E21" s="24" t="s">
        <v>64</v>
      </c>
      <c r="F21" s="24" t="s">
        <v>174</v>
      </c>
      <c r="G21" s="24" t="s">
        <v>175</v>
      </c>
      <c r="H21" s="23">
        <v>24500</v>
      </c>
      <c r="I21" s="23">
        <v>24500</v>
      </c>
      <c r="J21" s="23"/>
      <c r="K21" s="23"/>
      <c r="L21" s="23">
        <v>24500</v>
      </c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ht="37" customHeight="1" spans="1:23">
      <c r="A22" s="150" t="s">
        <v>45</v>
      </c>
      <c r="B22" s="145" t="s">
        <v>176</v>
      </c>
      <c r="C22" s="24" t="s">
        <v>177</v>
      </c>
      <c r="D22" s="24" t="s">
        <v>63</v>
      </c>
      <c r="E22" s="24" t="s">
        <v>64</v>
      </c>
      <c r="F22" s="24" t="s">
        <v>178</v>
      </c>
      <c r="G22" s="24" t="s">
        <v>177</v>
      </c>
      <c r="H22" s="23">
        <v>134977.64</v>
      </c>
      <c r="I22" s="23">
        <v>134977.64</v>
      </c>
      <c r="J22" s="23">
        <v>33744.41</v>
      </c>
      <c r="K22" s="23"/>
      <c r="L22" s="23">
        <v>101233.23</v>
      </c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37" customHeight="1" spans="1:23">
      <c r="A23" s="150" t="s">
        <v>45</v>
      </c>
      <c r="B23" s="145" t="s">
        <v>179</v>
      </c>
      <c r="C23" s="24" t="s">
        <v>180</v>
      </c>
      <c r="D23" s="24" t="s">
        <v>63</v>
      </c>
      <c r="E23" s="24" t="s">
        <v>64</v>
      </c>
      <c r="F23" s="24" t="s">
        <v>181</v>
      </c>
      <c r="G23" s="24" t="s">
        <v>182</v>
      </c>
      <c r="H23" s="23">
        <v>25000</v>
      </c>
      <c r="I23" s="23">
        <v>25000</v>
      </c>
      <c r="J23" s="23">
        <v>6250</v>
      </c>
      <c r="K23" s="23"/>
      <c r="L23" s="23">
        <v>18750</v>
      </c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ht="37" customHeight="1" spans="1:23">
      <c r="A24" s="150" t="s">
        <v>45</v>
      </c>
      <c r="B24" s="145" t="s">
        <v>179</v>
      </c>
      <c r="C24" s="24" t="s">
        <v>180</v>
      </c>
      <c r="D24" s="24" t="s">
        <v>63</v>
      </c>
      <c r="E24" s="24" t="s">
        <v>64</v>
      </c>
      <c r="F24" s="24" t="s">
        <v>183</v>
      </c>
      <c r="G24" s="24" t="s">
        <v>184</v>
      </c>
      <c r="H24" s="23">
        <v>2000</v>
      </c>
      <c r="I24" s="23">
        <v>2000</v>
      </c>
      <c r="J24" s="23">
        <v>500</v>
      </c>
      <c r="K24" s="23"/>
      <c r="L24" s="23">
        <v>1500</v>
      </c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ht="37" customHeight="1" spans="1:23">
      <c r="A25" s="150" t="s">
        <v>45</v>
      </c>
      <c r="B25" s="145" t="s">
        <v>179</v>
      </c>
      <c r="C25" s="24" t="s">
        <v>180</v>
      </c>
      <c r="D25" s="24" t="s">
        <v>63</v>
      </c>
      <c r="E25" s="24" t="s">
        <v>64</v>
      </c>
      <c r="F25" s="24" t="s">
        <v>185</v>
      </c>
      <c r="G25" s="24" t="s">
        <v>186</v>
      </c>
      <c r="H25" s="23">
        <v>8000</v>
      </c>
      <c r="I25" s="23">
        <v>8000</v>
      </c>
      <c r="J25" s="23">
        <v>2000</v>
      </c>
      <c r="K25" s="23"/>
      <c r="L25" s="23">
        <v>6000</v>
      </c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  <row r="26" ht="37" customHeight="1" spans="1:23">
      <c r="A26" s="150" t="s">
        <v>45</v>
      </c>
      <c r="B26" s="145" t="s">
        <v>179</v>
      </c>
      <c r="C26" s="24" t="s">
        <v>180</v>
      </c>
      <c r="D26" s="24" t="s">
        <v>63</v>
      </c>
      <c r="E26" s="24" t="s">
        <v>64</v>
      </c>
      <c r="F26" s="24" t="s">
        <v>187</v>
      </c>
      <c r="G26" s="24" t="s">
        <v>188</v>
      </c>
      <c r="H26" s="23">
        <v>70249.17</v>
      </c>
      <c r="I26" s="23">
        <v>70249.17</v>
      </c>
      <c r="J26" s="23">
        <v>17562.29</v>
      </c>
      <c r="K26" s="23"/>
      <c r="L26" s="23">
        <v>52686.88</v>
      </c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37" customHeight="1" spans="1:23">
      <c r="A27" s="150" t="s">
        <v>45</v>
      </c>
      <c r="B27" s="145" t="s">
        <v>179</v>
      </c>
      <c r="C27" s="24" t="s">
        <v>180</v>
      </c>
      <c r="D27" s="24" t="s">
        <v>63</v>
      </c>
      <c r="E27" s="24" t="s">
        <v>64</v>
      </c>
      <c r="F27" s="24" t="s">
        <v>189</v>
      </c>
      <c r="G27" s="24" t="s">
        <v>190</v>
      </c>
      <c r="H27" s="23">
        <v>22770.56</v>
      </c>
      <c r="I27" s="23">
        <v>22770.56</v>
      </c>
      <c r="J27" s="23">
        <v>5692.64</v>
      </c>
      <c r="K27" s="23"/>
      <c r="L27" s="23">
        <v>17077.92</v>
      </c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</row>
    <row r="28" ht="37" customHeight="1" spans="1:23">
      <c r="A28" s="150" t="s">
        <v>45</v>
      </c>
      <c r="B28" s="145" t="s">
        <v>179</v>
      </c>
      <c r="C28" s="24" t="s">
        <v>180</v>
      </c>
      <c r="D28" s="24" t="s">
        <v>63</v>
      </c>
      <c r="E28" s="24" t="s">
        <v>64</v>
      </c>
      <c r="F28" s="24" t="s">
        <v>191</v>
      </c>
      <c r="G28" s="24" t="s">
        <v>192</v>
      </c>
      <c r="H28" s="23">
        <v>10000</v>
      </c>
      <c r="I28" s="23">
        <v>10000</v>
      </c>
      <c r="J28" s="23">
        <v>2500</v>
      </c>
      <c r="K28" s="23"/>
      <c r="L28" s="23">
        <v>7500</v>
      </c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ht="37" customHeight="1" spans="1:23">
      <c r="A29" s="150" t="s">
        <v>45</v>
      </c>
      <c r="B29" s="145" t="s">
        <v>179</v>
      </c>
      <c r="C29" s="24" t="s">
        <v>180</v>
      </c>
      <c r="D29" s="24" t="s">
        <v>63</v>
      </c>
      <c r="E29" s="24" t="s">
        <v>64</v>
      </c>
      <c r="F29" s="24" t="s">
        <v>193</v>
      </c>
      <c r="G29" s="24" t="s">
        <v>194</v>
      </c>
      <c r="H29" s="23">
        <v>11122.6</v>
      </c>
      <c r="I29" s="23">
        <v>11122.6</v>
      </c>
      <c r="J29" s="23">
        <v>2780.65</v>
      </c>
      <c r="K29" s="23"/>
      <c r="L29" s="23">
        <v>8341.95</v>
      </c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</row>
    <row r="30" ht="37" customHeight="1" spans="1:23">
      <c r="A30" s="150" t="s">
        <v>45</v>
      </c>
      <c r="B30" s="145" t="s">
        <v>179</v>
      </c>
      <c r="C30" s="24" t="s">
        <v>180</v>
      </c>
      <c r="D30" s="24" t="s">
        <v>63</v>
      </c>
      <c r="E30" s="24" t="s">
        <v>64</v>
      </c>
      <c r="F30" s="24" t="s">
        <v>195</v>
      </c>
      <c r="G30" s="24" t="s">
        <v>196</v>
      </c>
      <c r="H30" s="23">
        <v>14991.17</v>
      </c>
      <c r="I30" s="23">
        <v>14991.17</v>
      </c>
      <c r="J30" s="23">
        <v>3747.79</v>
      </c>
      <c r="K30" s="23"/>
      <c r="L30" s="23">
        <v>11243.38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37" customHeight="1" spans="1:23">
      <c r="A31" s="150" t="s">
        <v>45</v>
      </c>
      <c r="B31" s="145" t="s">
        <v>179</v>
      </c>
      <c r="C31" s="24" t="s">
        <v>180</v>
      </c>
      <c r="D31" s="24" t="s">
        <v>63</v>
      </c>
      <c r="E31" s="24" t="s">
        <v>64</v>
      </c>
      <c r="F31" s="24" t="s">
        <v>197</v>
      </c>
      <c r="G31" s="24" t="s">
        <v>198</v>
      </c>
      <c r="H31" s="23">
        <v>27869</v>
      </c>
      <c r="I31" s="23">
        <v>27869</v>
      </c>
      <c r="J31" s="23">
        <v>6967.25</v>
      </c>
      <c r="K31" s="23"/>
      <c r="L31" s="23">
        <v>20901.75</v>
      </c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</row>
    <row r="32" ht="37" customHeight="1" spans="1:23">
      <c r="A32" s="150" t="s">
        <v>45</v>
      </c>
      <c r="B32" s="145" t="s">
        <v>179</v>
      </c>
      <c r="C32" s="24" t="s">
        <v>180</v>
      </c>
      <c r="D32" s="24" t="s">
        <v>63</v>
      </c>
      <c r="E32" s="24" t="s">
        <v>64</v>
      </c>
      <c r="F32" s="24" t="s">
        <v>199</v>
      </c>
      <c r="G32" s="24" t="s">
        <v>200</v>
      </c>
      <c r="H32" s="23">
        <v>8350</v>
      </c>
      <c r="I32" s="23">
        <v>8350</v>
      </c>
      <c r="J32" s="23">
        <v>2087.5</v>
      </c>
      <c r="K32" s="23"/>
      <c r="L32" s="23">
        <v>6262.5</v>
      </c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37" customHeight="1" spans="1:23">
      <c r="A33" s="150" t="s">
        <v>45</v>
      </c>
      <c r="B33" s="145" t="s">
        <v>179</v>
      </c>
      <c r="C33" s="24" t="s">
        <v>180</v>
      </c>
      <c r="D33" s="24" t="s">
        <v>63</v>
      </c>
      <c r="E33" s="24" t="s">
        <v>64</v>
      </c>
      <c r="F33" s="24" t="s">
        <v>201</v>
      </c>
      <c r="G33" s="24" t="s">
        <v>202</v>
      </c>
      <c r="H33" s="23">
        <v>6655</v>
      </c>
      <c r="I33" s="23">
        <v>6655</v>
      </c>
      <c r="J33" s="23">
        <v>1663.75</v>
      </c>
      <c r="K33" s="23"/>
      <c r="L33" s="23">
        <v>4991.25</v>
      </c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</row>
    <row r="34" ht="37" customHeight="1" spans="1:23">
      <c r="A34" s="150" t="s">
        <v>45</v>
      </c>
      <c r="B34" s="145" t="s">
        <v>179</v>
      </c>
      <c r="C34" s="24" t="s">
        <v>180</v>
      </c>
      <c r="D34" s="24" t="s">
        <v>63</v>
      </c>
      <c r="E34" s="24" t="s">
        <v>64</v>
      </c>
      <c r="F34" s="24" t="s">
        <v>203</v>
      </c>
      <c r="G34" s="24" t="s">
        <v>204</v>
      </c>
      <c r="H34" s="23">
        <v>50000</v>
      </c>
      <c r="I34" s="23">
        <v>50000</v>
      </c>
      <c r="J34" s="23">
        <v>12500</v>
      </c>
      <c r="K34" s="23"/>
      <c r="L34" s="23">
        <v>37500</v>
      </c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37" customHeight="1" spans="1:23">
      <c r="A35" s="150" t="s">
        <v>45</v>
      </c>
      <c r="B35" s="145" t="s">
        <v>179</v>
      </c>
      <c r="C35" s="24" t="s">
        <v>180</v>
      </c>
      <c r="D35" s="24" t="s">
        <v>63</v>
      </c>
      <c r="E35" s="24" t="s">
        <v>64</v>
      </c>
      <c r="F35" s="24" t="s">
        <v>205</v>
      </c>
      <c r="G35" s="24" t="s">
        <v>206</v>
      </c>
      <c r="H35" s="23">
        <v>154188.73</v>
      </c>
      <c r="I35" s="23">
        <v>154188.73</v>
      </c>
      <c r="J35" s="23">
        <v>38547.18</v>
      </c>
      <c r="K35" s="23"/>
      <c r="L35" s="23">
        <v>115641.55</v>
      </c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</row>
    <row r="36" ht="37" customHeight="1" spans="1:23">
      <c r="A36" s="150" t="s">
        <v>45</v>
      </c>
      <c r="B36" s="145" t="s">
        <v>179</v>
      </c>
      <c r="C36" s="24" t="s">
        <v>180</v>
      </c>
      <c r="D36" s="24" t="s">
        <v>63</v>
      </c>
      <c r="E36" s="24" t="s">
        <v>64</v>
      </c>
      <c r="F36" s="24" t="s">
        <v>207</v>
      </c>
      <c r="G36" s="24" t="s">
        <v>208</v>
      </c>
      <c r="H36" s="23">
        <v>31000</v>
      </c>
      <c r="I36" s="23">
        <v>31000</v>
      </c>
      <c r="J36" s="23"/>
      <c r="K36" s="23"/>
      <c r="L36" s="23">
        <v>31000</v>
      </c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37" customHeight="1" spans="1:23">
      <c r="A37" s="150" t="s">
        <v>45</v>
      </c>
      <c r="B37" s="145" t="s">
        <v>179</v>
      </c>
      <c r="C37" s="24" t="s">
        <v>180</v>
      </c>
      <c r="D37" s="24" t="s">
        <v>69</v>
      </c>
      <c r="E37" s="24" t="s">
        <v>70</v>
      </c>
      <c r="F37" s="24" t="s">
        <v>205</v>
      </c>
      <c r="G37" s="24" t="s">
        <v>206</v>
      </c>
      <c r="H37" s="23">
        <v>3240</v>
      </c>
      <c r="I37" s="23">
        <v>3240</v>
      </c>
      <c r="J37" s="23">
        <v>810</v>
      </c>
      <c r="K37" s="23"/>
      <c r="L37" s="23">
        <v>2430</v>
      </c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</row>
    <row r="38" ht="37" customHeight="1" spans="1:23">
      <c r="A38" s="150" t="s">
        <v>45</v>
      </c>
      <c r="B38" s="145" t="s">
        <v>209</v>
      </c>
      <c r="C38" s="24" t="s">
        <v>210</v>
      </c>
      <c r="D38" s="24" t="s">
        <v>63</v>
      </c>
      <c r="E38" s="24" t="s">
        <v>64</v>
      </c>
      <c r="F38" s="24" t="s">
        <v>152</v>
      </c>
      <c r="G38" s="24" t="s">
        <v>153</v>
      </c>
      <c r="H38" s="23">
        <v>68800</v>
      </c>
      <c r="I38" s="23">
        <v>68800</v>
      </c>
      <c r="J38" s="23"/>
      <c r="K38" s="23"/>
      <c r="L38" s="23">
        <v>68800</v>
      </c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37" customHeight="1" spans="1:23">
      <c r="A39" s="150" t="s">
        <v>45</v>
      </c>
      <c r="B39" s="145" t="s">
        <v>211</v>
      </c>
      <c r="C39" s="24" t="s">
        <v>212</v>
      </c>
      <c r="D39" s="24" t="s">
        <v>63</v>
      </c>
      <c r="E39" s="24" t="s">
        <v>64</v>
      </c>
      <c r="F39" s="24" t="s">
        <v>152</v>
      </c>
      <c r="G39" s="24" t="s">
        <v>153</v>
      </c>
      <c r="H39" s="23">
        <v>857300</v>
      </c>
      <c r="I39" s="23">
        <v>857300</v>
      </c>
      <c r="J39" s="23"/>
      <c r="K39" s="23"/>
      <c r="L39" s="23">
        <v>857300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37" customHeight="1" spans="1:23">
      <c r="A40" s="32" t="s">
        <v>97</v>
      </c>
      <c r="B40" s="33"/>
      <c r="C40" s="33"/>
      <c r="D40" s="33"/>
      <c r="E40" s="33"/>
      <c r="F40" s="33"/>
      <c r="G40" s="34"/>
      <c r="H40" s="23">
        <v>12182470.71</v>
      </c>
      <c r="I40" s="23">
        <v>12182470.71</v>
      </c>
      <c r="J40" s="23">
        <v>2496514.93</v>
      </c>
      <c r="K40" s="23"/>
      <c r="L40" s="23">
        <v>9685955.78</v>
      </c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</sheetData>
  <mergeCells count="30">
    <mergeCell ref="A2:W2"/>
    <mergeCell ref="A3:G3"/>
    <mergeCell ref="H4:W4"/>
    <mergeCell ref="I5:M5"/>
    <mergeCell ref="N5:P5"/>
    <mergeCell ref="R5:W5"/>
    <mergeCell ref="A40:G4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196527777777778" right="0.196527777777778" top="1" bottom="0.472222222222222" header="0.5" footer="0.5"/>
  <pageSetup paperSize="9" scale="8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0"/>
  <sheetViews>
    <sheetView showZeros="0" zoomScaleSheetLayoutView="55" topLeftCell="A6" workbookViewId="0">
      <selection activeCell="L18" sqref="A1:W30"/>
    </sheetView>
  </sheetViews>
  <sheetFormatPr defaultColWidth="9.13333333333333" defaultRowHeight="14.25" customHeight="1"/>
  <cols>
    <col min="1" max="1" width="6.65833333333333" customWidth="1"/>
    <col min="2" max="2" width="9.89166666666667" customWidth="1"/>
    <col min="3" max="3" width="14.1416666666667" customWidth="1"/>
    <col min="4" max="4" width="11.7" customWidth="1"/>
    <col min="5" max="5" width="6.86666666666667" customWidth="1"/>
    <col min="6" max="6" width="14.7416666666667" customWidth="1"/>
    <col min="7" max="7" width="4.84166666666667" customWidth="1"/>
    <col min="8" max="8" width="9.69166666666667" customWidth="1"/>
    <col min="9" max="9" width="13.4416666666667" customWidth="1"/>
    <col min="10" max="10" width="12.4416666666667" customWidth="1"/>
    <col min="11" max="11" width="12.775" customWidth="1"/>
    <col min="12" max="12" width="14.775" customWidth="1"/>
    <col min="13" max="13" width="5.83333333333333" customWidth="1"/>
    <col min="14" max="14" width="12.775" customWidth="1"/>
    <col min="15" max="15" width="11.3833333333333" customWidth="1"/>
    <col min="16" max="23" width="5.55833333333333" customWidth="1"/>
  </cols>
  <sheetData>
    <row r="1" ht="13.5" customHeight="1" spans="1:23">
      <c r="E1" s="2"/>
      <c r="F1" s="2"/>
      <c r="G1" s="2"/>
      <c r="H1" s="2"/>
      <c r="U1" s="133"/>
      <c r="W1" s="60" t="s">
        <v>213</v>
      </c>
    </row>
    <row r="2" ht="27.75" customHeight="1" spans="1:23">
      <c r="A2" s="134" t="s">
        <v>214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</row>
    <row r="3" ht="22" customHeight="1" spans="1:23">
      <c r="A3" s="129" t="str">
        <f t="shared" ref="A3:B3" si="0">"单位名称："&amp;"云南省松茂体育训练基地"</f>
        <v>单位名称：云南省松茂体育训练基地</v>
      </c>
      <c r="B3" s="135" t="str">
        <f t="shared" si="0"/>
        <v>单位名称：云南省松茂体育训练基地</v>
      </c>
      <c r="C3" s="135"/>
      <c r="D3" s="135"/>
      <c r="E3" s="135"/>
      <c r="F3" s="135"/>
      <c r="G3" s="135"/>
      <c r="H3" s="135"/>
      <c r="I3" s="135"/>
      <c r="J3" s="100"/>
      <c r="K3" s="100"/>
      <c r="L3" s="100"/>
      <c r="M3" s="100"/>
      <c r="N3" s="100"/>
      <c r="O3" s="100"/>
      <c r="P3" s="100"/>
      <c r="Q3" s="100"/>
      <c r="U3" s="133"/>
      <c r="W3" s="126" t="s">
        <v>122</v>
      </c>
    </row>
    <row r="4" ht="21.75" customHeight="1" spans="1:23">
      <c r="A4" s="136" t="s">
        <v>215</v>
      </c>
      <c r="B4" s="136" t="s">
        <v>132</v>
      </c>
      <c r="C4" s="136" t="s">
        <v>133</v>
      </c>
      <c r="D4" s="136" t="s">
        <v>216</v>
      </c>
      <c r="E4" s="103" t="s">
        <v>134</v>
      </c>
      <c r="F4" s="103" t="s">
        <v>135</v>
      </c>
      <c r="G4" s="103" t="s">
        <v>136</v>
      </c>
      <c r="H4" s="103" t="s">
        <v>137</v>
      </c>
      <c r="I4" s="137" t="s">
        <v>30</v>
      </c>
      <c r="J4" s="137" t="s">
        <v>217</v>
      </c>
      <c r="K4" s="137"/>
      <c r="L4" s="137"/>
      <c r="M4" s="137"/>
      <c r="N4" s="138" t="s">
        <v>139</v>
      </c>
      <c r="O4" s="138"/>
      <c r="P4" s="138"/>
      <c r="Q4" s="103" t="s">
        <v>36</v>
      </c>
      <c r="R4" s="139" t="s">
        <v>51</v>
      </c>
      <c r="S4" s="140"/>
      <c r="T4" s="140"/>
      <c r="U4" s="140"/>
      <c r="V4" s="140"/>
      <c r="W4" s="141"/>
    </row>
    <row r="5" ht="21.75" customHeight="1" spans="1:23">
      <c r="A5" s="142"/>
      <c r="B5" s="142"/>
      <c r="C5" s="142"/>
      <c r="D5" s="142"/>
      <c r="E5" s="109"/>
      <c r="F5" s="109"/>
      <c r="G5" s="109"/>
      <c r="H5" s="109"/>
      <c r="I5" s="137"/>
      <c r="J5" s="130" t="s">
        <v>33</v>
      </c>
      <c r="K5" s="130"/>
      <c r="L5" s="130" t="s">
        <v>34</v>
      </c>
      <c r="M5" s="130" t="s">
        <v>35</v>
      </c>
      <c r="N5" s="143" t="s">
        <v>33</v>
      </c>
      <c r="O5" s="143" t="s">
        <v>34</v>
      </c>
      <c r="P5" s="143" t="s">
        <v>35</v>
      </c>
      <c r="Q5" s="109"/>
      <c r="R5" s="103" t="s">
        <v>32</v>
      </c>
      <c r="S5" s="103" t="s">
        <v>43</v>
      </c>
      <c r="T5" s="103" t="s">
        <v>145</v>
      </c>
      <c r="U5" s="103" t="s">
        <v>39</v>
      </c>
      <c r="V5" s="103" t="s">
        <v>40</v>
      </c>
      <c r="W5" s="103" t="s">
        <v>41</v>
      </c>
    </row>
    <row r="6" ht="40.5" customHeight="1" spans="1:23">
      <c r="A6" s="144"/>
      <c r="B6" s="144"/>
      <c r="C6" s="144"/>
      <c r="D6" s="144"/>
      <c r="E6" s="116"/>
      <c r="F6" s="116"/>
      <c r="G6" s="116"/>
      <c r="H6" s="116"/>
      <c r="I6" s="137"/>
      <c r="J6" s="130" t="s">
        <v>32</v>
      </c>
      <c r="K6" s="130" t="s">
        <v>218</v>
      </c>
      <c r="L6" s="130"/>
      <c r="M6" s="130"/>
      <c r="N6" s="116"/>
      <c r="O6" s="116"/>
      <c r="P6" s="116"/>
      <c r="Q6" s="116"/>
      <c r="R6" s="116"/>
      <c r="S6" s="116"/>
      <c r="T6" s="116"/>
      <c r="U6" s="119"/>
      <c r="V6" s="116"/>
      <c r="W6" s="116"/>
    </row>
    <row r="7" ht="15" customHeight="1" spans="1:23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  <c r="M7" s="20">
        <v>13</v>
      </c>
      <c r="N7" s="20">
        <v>14</v>
      </c>
      <c r="O7" s="20">
        <v>15</v>
      </c>
      <c r="P7" s="20">
        <v>16</v>
      </c>
      <c r="Q7" s="20">
        <v>17</v>
      </c>
      <c r="R7" s="20">
        <v>18</v>
      </c>
      <c r="S7" s="20">
        <v>19</v>
      </c>
      <c r="T7" s="20">
        <v>20</v>
      </c>
      <c r="U7" s="20">
        <v>21</v>
      </c>
      <c r="V7" s="20">
        <v>22</v>
      </c>
      <c r="W7" s="20">
        <v>23</v>
      </c>
    </row>
    <row r="8" ht="32.9" customHeight="1" spans="1:23">
      <c r="A8" s="24"/>
      <c r="B8" s="145"/>
      <c r="C8" s="24" t="s">
        <v>219</v>
      </c>
      <c r="D8" s="24"/>
      <c r="E8" s="24"/>
      <c r="F8" s="24"/>
      <c r="G8" s="24"/>
      <c r="H8" s="24"/>
      <c r="I8" s="146">
        <v>430000</v>
      </c>
      <c r="J8" s="146">
        <v>430000</v>
      </c>
      <c r="K8" s="146">
        <v>430000</v>
      </c>
      <c r="L8" s="146"/>
      <c r="M8" s="146"/>
      <c r="N8" s="146"/>
      <c r="O8" s="146"/>
      <c r="P8" s="146"/>
      <c r="Q8" s="146"/>
      <c r="R8" s="146"/>
      <c r="S8" s="146"/>
      <c r="T8" s="146"/>
      <c r="U8" s="92"/>
      <c r="V8" s="146"/>
      <c r="W8" s="146"/>
    </row>
    <row r="9" ht="32.9" customHeight="1" spans="1:23">
      <c r="A9" s="24" t="s">
        <v>220</v>
      </c>
      <c r="B9" s="145" t="s">
        <v>221</v>
      </c>
      <c r="C9" s="24" t="s">
        <v>219</v>
      </c>
      <c r="D9" s="24" t="s">
        <v>45</v>
      </c>
      <c r="E9" s="24" t="s">
        <v>63</v>
      </c>
      <c r="F9" s="24" t="s">
        <v>64</v>
      </c>
      <c r="G9" s="24" t="s">
        <v>222</v>
      </c>
      <c r="H9" s="24" t="s">
        <v>169</v>
      </c>
      <c r="I9" s="146">
        <v>430000</v>
      </c>
      <c r="J9" s="146">
        <v>430000</v>
      </c>
      <c r="K9" s="146">
        <v>430000</v>
      </c>
      <c r="L9" s="146"/>
      <c r="M9" s="146"/>
      <c r="N9" s="146"/>
      <c r="O9" s="146"/>
      <c r="P9" s="146"/>
      <c r="Q9" s="146"/>
      <c r="R9" s="146"/>
      <c r="S9" s="146"/>
      <c r="T9" s="146"/>
      <c r="U9" s="92"/>
      <c r="V9" s="146"/>
      <c r="W9" s="146"/>
    </row>
    <row r="10" ht="32.9" customHeight="1" spans="1:23">
      <c r="A10" s="24"/>
      <c r="B10" s="24"/>
      <c r="C10" s="24" t="s">
        <v>223</v>
      </c>
      <c r="D10" s="24"/>
      <c r="E10" s="24"/>
      <c r="F10" s="24"/>
      <c r="G10" s="24"/>
      <c r="H10" s="24"/>
      <c r="I10" s="146">
        <v>200000</v>
      </c>
      <c r="J10" s="146">
        <v>200000</v>
      </c>
      <c r="K10" s="146">
        <v>200000</v>
      </c>
      <c r="L10" s="146"/>
      <c r="M10" s="146"/>
      <c r="N10" s="146"/>
      <c r="O10" s="146"/>
      <c r="P10" s="146"/>
      <c r="Q10" s="146"/>
      <c r="R10" s="146"/>
      <c r="S10" s="146"/>
      <c r="T10" s="146"/>
      <c r="U10" s="92"/>
      <c r="V10" s="146"/>
      <c r="W10" s="146"/>
    </row>
    <row r="11" ht="32.9" customHeight="1" spans="1:23">
      <c r="A11" s="24" t="s">
        <v>224</v>
      </c>
      <c r="B11" s="145" t="s">
        <v>225</v>
      </c>
      <c r="C11" s="24" t="s">
        <v>223</v>
      </c>
      <c r="D11" s="24" t="s">
        <v>45</v>
      </c>
      <c r="E11" s="24" t="s">
        <v>63</v>
      </c>
      <c r="F11" s="24" t="s">
        <v>64</v>
      </c>
      <c r="G11" s="24" t="s">
        <v>199</v>
      </c>
      <c r="H11" s="24" t="s">
        <v>200</v>
      </c>
      <c r="I11" s="146">
        <v>129175</v>
      </c>
      <c r="J11" s="146">
        <v>129175</v>
      </c>
      <c r="K11" s="146">
        <v>129175</v>
      </c>
      <c r="L11" s="146"/>
      <c r="M11" s="146"/>
      <c r="N11" s="146"/>
      <c r="O11" s="146"/>
      <c r="P11" s="146"/>
      <c r="Q11" s="146"/>
      <c r="R11" s="146"/>
      <c r="S11" s="146"/>
      <c r="T11" s="146"/>
      <c r="U11" s="92"/>
      <c r="V11" s="146"/>
      <c r="W11" s="146"/>
    </row>
    <row r="12" ht="32.9" customHeight="1" spans="1:23">
      <c r="A12" s="24" t="s">
        <v>224</v>
      </c>
      <c r="B12" s="145" t="s">
        <v>225</v>
      </c>
      <c r="C12" s="24" t="s">
        <v>223</v>
      </c>
      <c r="D12" s="24" t="s">
        <v>45</v>
      </c>
      <c r="E12" s="24" t="s">
        <v>63</v>
      </c>
      <c r="F12" s="24" t="s">
        <v>64</v>
      </c>
      <c r="G12" s="24" t="s">
        <v>203</v>
      </c>
      <c r="H12" s="24" t="s">
        <v>204</v>
      </c>
      <c r="I12" s="146">
        <v>50825</v>
      </c>
      <c r="J12" s="146">
        <v>50825</v>
      </c>
      <c r="K12" s="146">
        <v>50825</v>
      </c>
      <c r="L12" s="146"/>
      <c r="M12" s="146"/>
      <c r="N12" s="146"/>
      <c r="O12" s="146"/>
      <c r="P12" s="146"/>
      <c r="Q12" s="146"/>
      <c r="R12" s="146"/>
      <c r="S12" s="146"/>
      <c r="T12" s="146"/>
      <c r="U12" s="92"/>
      <c r="V12" s="146"/>
      <c r="W12" s="146"/>
    </row>
    <row r="13" ht="32.9" customHeight="1" spans="1:23">
      <c r="A13" s="24" t="s">
        <v>224</v>
      </c>
      <c r="B13" s="145" t="s">
        <v>225</v>
      </c>
      <c r="C13" s="24" t="s">
        <v>223</v>
      </c>
      <c r="D13" s="24" t="s">
        <v>45</v>
      </c>
      <c r="E13" s="24" t="s">
        <v>63</v>
      </c>
      <c r="F13" s="24" t="s">
        <v>64</v>
      </c>
      <c r="G13" s="24" t="s">
        <v>205</v>
      </c>
      <c r="H13" s="24" t="s">
        <v>206</v>
      </c>
      <c r="I13" s="146">
        <v>20000</v>
      </c>
      <c r="J13" s="146">
        <v>20000</v>
      </c>
      <c r="K13" s="146">
        <v>20000</v>
      </c>
      <c r="L13" s="146"/>
      <c r="M13" s="146"/>
      <c r="N13" s="146"/>
      <c r="O13" s="146"/>
      <c r="P13" s="146"/>
      <c r="Q13" s="146"/>
      <c r="R13" s="146"/>
      <c r="S13" s="146"/>
      <c r="T13" s="146"/>
      <c r="U13" s="92"/>
      <c r="V13" s="146"/>
      <c r="W13" s="146"/>
    </row>
    <row r="14" ht="32.9" customHeight="1" spans="1:23">
      <c r="A14" s="24"/>
      <c r="B14" s="24"/>
      <c r="C14" s="24" t="s">
        <v>226</v>
      </c>
      <c r="D14" s="24"/>
      <c r="E14" s="24"/>
      <c r="F14" s="24"/>
      <c r="G14" s="24"/>
      <c r="H14" s="24"/>
      <c r="I14" s="146">
        <v>20019070.2</v>
      </c>
      <c r="J14" s="146"/>
      <c r="K14" s="146"/>
      <c r="L14" s="146">
        <v>17525200</v>
      </c>
      <c r="M14" s="146"/>
      <c r="N14" s="146"/>
      <c r="O14" s="146">
        <v>2493870.2</v>
      </c>
      <c r="P14" s="146"/>
      <c r="Q14" s="146"/>
      <c r="R14" s="146"/>
      <c r="S14" s="146"/>
      <c r="T14" s="146"/>
      <c r="U14" s="92"/>
      <c r="V14" s="146"/>
      <c r="W14" s="146"/>
    </row>
    <row r="15" ht="32.9" customHeight="1" spans="1:23">
      <c r="A15" s="24" t="s">
        <v>227</v>
      </c>
      <c r="B15" s="145" t="s">
        <v>228</v>
      </c>
      <c r="C15" s="24" t="s">
        <v>226</v>
      </c>
      <c r="D15" s="24" t="s">
        <v>45</v>
      </c>
      <c r="E15" s="24" t="s">
        <v>95</v>
      </c>
      <c r="F15" s="24" t="s">
        <v>96</v>
      </c>
      <c r="G15" s="24" t="s">
        <v>193</v>
      </c>
      <c r="H15" s="24" t="s">
        <v>194</v>
      </c>
      <c r="I15" s="146">
        <v>7159990.8</v>
      </c>
      <c r="J15" s="146"/>
      <c r="K15" s="146"/>
      <c r="L15" s="146">
        <v>4872600</v>
      </c>
      <c r="M15" s="146"/>
      <c r="N15" s="146"/>
      <c r="O15" s="146">
        <v>2287390.8</v>
      </c>
      <c r="P15" s="146"/>
      <c r="Q15" s="146"/>
      <c r="R15" s="146"/>
      <c r="S15" s="146"/>
      <c r="T15" s="146"/>
      <c r="U15" s="92"/>
      <c r="V15" s="146"/>
      <c r="W15" s="146"/>
    </row>
    <row r="16" ht="32.9" customHeight="1" spans="1:23">
      <c r="A16" s="24" t="s">
        <v>227</v>
      </c>
      <c r="B16" s="145" t="s">
        <v>228</v>
      </c>
      <c r="C16" s="24" t="s">
        <v>226</v>
      </c>
      <c r="D16" s="24" t="s">
        <v>45</v>
      </c>
      <c r="E16" s="24" t="s">
        <v>95</v>
      </c>
      <c r="F16" s="24" t="s">
        <v>96</v>
      </c>
      <c r="G16" s="24" t="s">
        <v>197</v>
      </c>
      <c r="H16" s="24" t="s">
        <v>198</v>
      </c>
      <c r="I16" s="146">
        <v>224000</v>
      </c>
      <c r="J16" s="146"/>
      <c r="K16" s="146"/>
      <c r="L16" s="146">
        <v>224000</v>
      </c>
      <c r="M16" s="146"/>
      <c r="N16" s="146"/>
      <c r="O16" s="146"/>
      <c r="P16" s="146"/>
      <c r="Q16" s="146"/>
      <c r="R16" s="146"/>
      <c r="S16" s="146"/>
      <c r="T16" s="146"/>
      <c r="U16" s="92"/>
      <c r="V16" s="146"/>
      <c r="W16" s="146"/>
    </row>
    <row r="17" ht="32.9" customHeight="1" spans="1:23">
      <c r="A17" s="24" t="s">
        <v>227</v>
      </c>
      <c r="B17" s="145" t="s">
        <v>228</v>
      </c>
      <c r="C17" s="24" t="s">
        <v>226</v>
      </c>
      <c r="D17" s="24" t="s">
        <v>45</v>
      </c>
      <c r="E17" s="24" t="s">
        <v>95</v>
      </c>
      <c r="F17" s="24" t="s">
        <v>96</v>
      </c>
      <c r="G17" s="24" t="s">
        <v>199</v>
      </c>
      <c r="H17" s="24" t="s">
        <v>200</v>
      </c>
      <c r="I17" s="146">
        <v>884400</v>
      </c>
      <c r="J17" s="146"/>
      <c r="K17" s="146"/>
      <c r="L17" s="146">
        <v>884400</v>
      </c>
      <c r="M17" s="146"/>
      <c r="N17" s="146"/>
      <c r="O17" s="146"/>
      <c r="P17" s="146"/>
      <c r="Q17" s="146"/>
      <c r="R17" s="146"/>
      <c r="S17" s="146"/>
      <c r="T17" s="146"/>
      <c r="U17" s="92"/>
      <c r="V17" s="146"/>
      <c r="W17" s="146"/>
    </row>
    <row r="18" ht="32.9" customHeight="1" spans="1:23">
      <c r="A18" s="24" t="s">
        <v>227</v>
      </c>
      <c r="B18" s="145" t="s">
        <v>228</v>
      </c>
      <c r="C18" s="24" t="s">
        <v>226</v>
      </c>
      <c r="D18" s="24" t="s">
        <v>45</v>
      </c>
      <c r="E18" s="24" t="s">
        <v>95</v>
      </c>
      <c r="F18" s="24" t="s">
        <v>96</v>
      </c>
      <c r="G18" s="24" t="s">
        <v>201</v>
      </c>
      <c r="H18" s="24" t="s">
        <v>202</v>
      </c>
      <c r="I18" s="146">
        <v>1792000</v>
      </c>
      <c r="J18" s="146"/>
      <c r="K18" s="146"/>
      <c r="L18" s="146">
        <v>1792000</v>
      </c>
      <c r="M18" s="146"/>
      <c r="N18" s="146"/>
      <c r="O18" s="146"/>
      <c r="P18" s="146"/>
      <c r="Q18" s="146"/>
      <c r="R18" s="146"/>
      <c r="S18" s="146"/>
      <c r="T18" s="146"/>
      <c r="U18" s="92"/>
      <c r="V18" s="146"/>
      <c r="W18" s="146"/>
    </row>
    <row r="19" ht="32.9" customHeight="1" spans="1:23">
      <c r="A19" s="24" t="s">
        <v>227</v>
      </c>
      <c r="B19" s="145" t="s">
        <v>228</v>
      </c>
      <c r="C19" s="24" t="s">
        <v>226</v>
      </c>
      <c r="D19" s="24" t="s">
        <v>45</v>
      </c>
      <c r="E19" s="24" t="s">
        <v>95</v>
      </c>
      <c r="F19" s="24" t="s">
        <v>96</v>
      </c>
      <c r="G19" s="24" t="s">
        <v>203</v>
      </c>
      <c r="H19" s="24" t="s">
        <v>204</v>
      </c>
      <c r="I19" s="146">
        <v>1035400</v>
      </c>
      <c r="J19" s="146"/>
      <c r="K19" s="146"/>
      <c r="L19" s="146">
        <v>1035400</v>
      </c>
      <c r="M19" s="146"/>
      <c r="N19" s="146"/>
      <c r="O19" s="146"/>
      <c r="P19" s="146"/>
      <c r="Q19" s="146"/>
      <c r="R19" s="146"/>
      <c r="S19" s="146"/>
      <c r="T19" s="146"/>
      <c r="U19" s="92"/>
      <c r="V19" s="146"/>
      <c r="W19" s="146"/>
    </row>
    <row r="20" ht="32.9" customHeight="1" spans="1:23">
      <c r="A20" s="24" t="s">
        <v>227</v>
      </c>
      <c r="B20" s="145" t="s">
        <v>228</v>
      </c>
      <c r="C20" s="24" t="s">
        <v>226</v>
      </c>
      <c r="D20" s="24" t="s">
        <v>45</v>
      </c>
      <c r="E20" s="24" t="s">
        <v>95</v>
      </c>
      <c r="F20" s="24" t="s">
        <v>96</v>
      </c>
      <c r="G20" s="24" t="s">
        <v>205</v>
      </c>
      <c r="H20" s="24" t="s">
        <v>206</v>
      </c>
      <c r="I20" s="146">
        <v>600000</v>
      </c>
      <c r="J20" s="146"/>
      <c r="K20" s="146"/>
      <c r="L20" s="146">
        <v>600000</v>
      </c>
      <c r="M20" s="146"/>
      <c r="N20" s="146"/>
      <c r="O20" s="146"/>
      <c r="P20" s="146"/>
      <c r="Q20" s="146"/>
      <c r="R20" s="146"/>
      <c r="S20" s="146"/>
      <c r="T20" s="146"/>
      <c r="U20" s="92"/>
      <c r="V20" s="146"/>
      <c r="W20" s="146"/>
    </row>
    <row r="21" ht="32.9" customHeight="1" spans="1:23">
      <c r="A21" s="24" t="s">
        <v>227</v>
      </c>
      <c r="B21" s="145" t="s">
        <v>228</v>
      </c>
      <c r="C21" s="24" t="s">
        <v>226</v>
      </c>
      <c r="D21" s="24" t="s">
        <v>45</v>
      </c>
      <c r="E21" s="24" t="s">
        <v>95</v>
      </c>
      <c r="F21" s="24" t="s">
        <v>96</v>
      </c>
      <c r="G21" s="24" t="s">
        <v>229</v>
      </c>
      <c r="H21" s="24" t="s">
        <v>230</v>
      </c>
      <c r="I21" s="146">
        <v>4336800</v>
      </c>
      <c r="J21" s="146"/>
      <c r="K21" s="146"/>
      <c r="L21" s="146">
        <v>4336800</v>
      </c>
      <c r="M21" s="146"/>
      <c r="N21" s="146"/>
      <c r="O21" s="146"/>
      <c r="P21" s="146"/>
      <c r="Q21" s="146"/>
      <c r="R21" s="146"/>
      <c r="S21" s="146"/>
      <c r="T21" s="146"/>
      <c r="U21" s="92"/>
      <c r="V21" s="146"/>
      <c r="W21" s="146"/>
    </row>
    <row r="22" ht="32.9" customHeight="1" spans="1:23">
      <c r="A22" s="24" t="s">
        <v>227</v>
      </c>
      <c r="B22" s="145" t="s">
        <v>228</v>
      </c>
      <c r="C22" s="24" t="s">
        <v>226</v>
      </c>
      <c r="D22" s="24" t="s">
        <v>45</v>
      </c>
      <c r="E22" s="24" t="s">
        <v>95</v>
      </c>
      <c r="F22" s="24" t="s">
        <v>96</v>
      </c>
      <c r="G22" s="24" t="s">
        <v>231</v>
      </c>
      <c r="H22" s="24" t="s">
        <v>232</v>
      </c>
      <c r="I22" s="146">
        <v>3986479.4</v>
      </c>
      <c r="J22" s="146"/>
      <c r="K22" s="146"/>
      <c r="L22" s="146">
        <v>3780000</v>
      </c>
      <c r="M22" s="146"/>
      <c r="N22" s="146"/>
      <c r="O22" s="146">
        <v>206479.4</v>
      </c>
      <c r="P22" s="146"/>
      <c r="Q22" s="146"/>
      <c r="R22" s="146"/>
      <c r="S22" s="146"/>
      <c r="T22" s="146"/>
      <c r="U22" s="92"/>
      <c r="V22" s="146"/>
      <c r="W22" s="146"/>
    </row>
    <row r="23" ht="32.9" customHeight="1" spans="1:23">
      <c r="A23" s="24"/>
      <c r="B23" s="24"/>
      <c r="C23" s="24" t="s">
        <v>233</v>
      </c>
      <c r="D23" s="24"/>
      <c r="E23" s="24"/>
      <c r="F23" s="24"/>
      <c r="G23" s="24"/>
      <c r="H23" s="24"/>
      <c r="I23" s="146">
        <v>400000</v>
      </c>
      <c r="J23" s="146">
        <v>400000</v>
      </c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92"/>
      <c r="V23" s="146"/>
      <c r="W23" s="146"/>
    </row>
    <row r="24" ht="32.9" customHeight="1" spans="1:23">
      <c r="A24" s="24" t="s">
        <v>234</v>
      </c>
      <c r="B24" s="145" t="s">
        <v>235</v>
      </c>
      <c r="C24" s="24" t="s">
        <v>233</v>
      </c>
      <c r="D24" s="24" t="s">
        <v>45</v>
      </c>
      <c r="E24" s="24" t="s">
        <v>63</v>
      </c>
      <c r="F24" s="24" t="s">
        <v>64</v>
      </c>
      <c r="G24" s="24" t="s">
        <v>185</v>
      </c>
      <c r="H24" s="24" t="s">
        <v>186</v>
      </c>
      <c r="I24" s="146">
        <v>20000</v>
      </c>
      <c r="J24" s="146">
        <v>20000</v>
      </c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92"/>
      <c r="V24" s="146"/>
      <c r="W24" s="146"/>
    </row>
    <row r="25" ht="32.9" customHeight="1" spans="1:23">
      <c r="A25" s="24" t="s">
        <v>234</v>
      </c>
      <c r="B25" s="145" t="s">
        <v>235</v>
      </c>
      <c r="C25" s="24" t="s">
        <v>233</v>
      </c>
      <c r="D25" s="24" t="s">
        <v>45</v>
      </c>
      <c r="E25" s="24" t="s">
        <v>63</v>
      </c>
      <c r="F25" s="24" t="s">
        <v>64</v>
      </c>
      <c r="G25" s="24" t="s">
        <v>187</v>
      </c>
      <c r="H25" s="24" t="s">
        <v>188</v>
      </c>
      <c r="I25" s="146">
        <v>200000</v>
      </c>
      <c r="J25" s="146">
        <v>200000</v>
      </c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92"/>
      <c r="V25" s="146"/>
      <c r="W25" s="146"/>
    </row>
    <row r="26" ht="32.9" customHeight="1" spans="1:23">
      <c r="A26" s="24" t="s">
        <v>234</v>
      </c>
      <c r="B26" s="145" t="s">
        <v>235</v>
      </c>
      <c r="C26" s="24" t="s">
        <v>233</v>
      </c>
      <c r="D26" s="24" t="s">
        <v>45</v>
      </c>
      <c r="E26" s="24" t="s">
        <v>63</v>
      </c>
      <c r="F26" s="24" t="s">
        <v>64</v>
      </c>
      <c r="G26" s="24" t="s">
        <v>191</v>
      </c>
      <c r="H26" s="24" t="s">
        <v>192</v>
      </c>
      <c r="I26" s="146">
        <v>180000</v>
      </c>
      <c r="J26" s="146">
        <v>180000</v>
      </c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92"/>
      <c r="V26" s="146"/>
      <c r="W26" s="146"/>
    </row>
    <row r="27" ht="32.9" customHeight="1" spans="1:23">
      <c r="A27" s="24"/>
      <c r="B27" s="24"/>
      <c r="C27" s="24" t="s">
        <v>236</v>
      </c>
      <c r="D27" s="24"/>
      <c r="E27" s="24"/>
      <c r="F27" s="24"/>
      <c r="G27" s="24"/>
      <c r="H27" s="24"/>
      <c r="I27" s="146">
        <v>1000000</v>
      </c>
      <c r="J27" s="146"/>
      <c r="K27" s="146"/>
      <c r="L27" s="146"/>
      <c r="M27" s="146"/>
      <c r="N27" s="146">
        <v>1000000</v>
      </c>
      <c r="O27" s="146"/>
      <c r="P27" s="146"/>
      <c r="Q27" s="146"/>
      <c r="R27" s="146"/>
      <c r="S27" s="146"/>
      <c r="T27" s="146"/>
      <c r="U27" s="92"/>
      <c r="V27" s="146"/>
      <c r="W27" s="146"/>
    </row>
    <row r="28" ht="32.9" customHeight="1" spans="1:23">
      <c r="A28" s="24" t="s">
        <v>227</v>
      </c>
      <c r="B28" s="145" t="s">
        <v>237</v>
      </c>
      <c r="C28" s="24" t="s">
        <v>236</v>
      </c>
      <c r="D28" s="24" t="s">
        <v>45</v>
      </c>
      <c r="E28" s="24" t="s">
        <v>63</v>
      </c>
      <c r="F28" s="24" t="s">
        <v>64</v>
      </c>
      <c r="G28" s="24" t="s">
        <v>195</v>
      </c>
      <c r="H28" s="24" t="s">
        <v>196</v>
      </c>
      <c r="I28" s="146">
        <v>949175</v>
      </c>
      <c r="J28" s="146"/>
      <c r="K28" s="146"/>
      <c r="L28" s="146"/>
      <c r="M28" s="146"/>
      <c r="N28" s="146">
        <v>949175</v>
      </c>
      <c r="O28" s="146"/>
      <c r="P28" s="146"/>
      <c r="Q28" s="146"/>
      <c r="R28" s="146"/>
      <c r="S28" s="146"/>
      <c r="T28" s="146"/>
      <c r="U28" s="92"/>
      <c r="V28" s="146"/>
      <c r="W28" s="146"/>
    </row>
    <row r="29" ht="32.9" customHeight="1" spans="1:23">
      <c r="A29" s="24" t="s">
        <v>227</v>
      </c>
      <c r="B29" s="145" t="s">
        <v>237</v>
      </c>
      <c r="C29" s="24" t="s">
        <v>236</v>
      </c>
      <c r="D29" s="24" t="s">
        <v>45</v>
      </c>
      <c r="E29" s="24" t="s">
        <v>63</v>
      </c>
      <c r="F29" s="24" t="s">
        <v>64</v>
      </c>
      <c r="G29" s="24" t="s">
        <v>203</v>
      </c>
      <c r="H29" s="24" t="s">
        <v>204</v>
      </c>
      <c r="I29" s="146">
        <v>50825</v>
      </c>
      <c r="J29" s="146"/>
      <c r="K29" s="146"/>
      <c r="L29" s="146"/>
      <c r="M29" s="146"/>
      <c r="N29" s="146">
        <v>50825</v>
      </c>
      <c r="O29" s="146"/>
      <c r="P29" s="146"/>
      <c r="Q29" s="146"/>
      <c r="R29" s="146"/>
      <c r="S29" s="146"/>
      <c r="T29" s="146"/>
      <c r="U29" s="92"/>
      <c r="V29" s="146"/>
      <c r="W29" s="146"/>
    </row>
    <row r="30" ht="18.75" customHeight="1" spans="1:23">
      <c r="A30" s="32" t="s">
        <v>97</v>
      </c>
      <c r="B30" s="33"/>
      <c r="C30" s="33"/>
      <c r="D30" s="33"/>
      <c r="E30" s="33"/>
      <c r="F30" s="33"/>
      <c r="G30" s="33"/>
      <c r="H30" s="34"/>
      <c r="I30" s="146">
        <v>22049070.2</v>
      </c>
      <c r="J30" s="146">
        <v>1030000</v>
      </c>
      <c r="K30" s="146">
        <v>630000</v>
      </c>
      <c r="L30" s="146">
        <v>17525200</v>
      </c>
      <c r="M30" s="146"/>
      <c r="N30" s="146">
        <v>1000000</v>
      </c>
      <c r="O30" s="146">
        <v>2493870.2</v>
      </c>
      <c r="P30" s="146"/>
      <c r="Q30" s="146"/>
      <c r="R30" s="146"/>
      <c r="S30" s="146"/>
      <c r="T30" s="146"/>
      <c r="U30" s="92"/>
      <c r="V30" s="146"/>
      <c r="W30" s="146"/>
    </row>
  </sheetData>
  <mergeCells count="28">
    <mergeCell ref="A2:W2"/>
    <mergeCell ref="A3:I3"/>
    <mergeCell ref="J4:M4"/>
    <mergeCell ref="N4:P4"/>
    <mergeCell ref="R4:W4"/>
    <mergeCell ref="J5:K5"/>
    <mergeCell ref="A30:H3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196527777777778" right="0.196527777777778" top="1" bottom="0.472222222222222" header="0.5" footer="0.5"/>
  <pageSetup paperSize="9" scale="68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4"/>
  <sheetViews>
    <sheetView showZeros="0" topLeftCell="A15" workbookViewId="0">
      <selection activeCell="B20" sqref="B20:B26"/>
    </sheetView>
  </sheetViews>
  <sheetFormatPr defaultColWidth="9.13333333333333" defaultRowHeight="12" customHeight="1"/>
  <cols>
    <col min="1" max="1" width="24.6666666666667" customWidth="1"/>
    <col min="2" max="2" width="49.6666666666667" customWidth="1"/>
    <col min="3" max="4" width="6.225" customWidth="1"/>
    <col min="5" max="5" width="12.225" customWidth="1"/>
    <col min="6" max="6" width="5.11666666666667" customWidth="1"/>
    <col min="7" max="7" width="6.775" customWidth="1"/>
    <col min="8" max="8" width="5.11666666666667" customWidth="1"/>
    <col min="9" max="9" width="9.66666666666667" customWidth="1"/>
    <col min="10" max="10" width="31" customWidth="1"/>
  </cols>
  <sheetData>
    <row r="1" customHeight="1" spans="1:10">
      <c r="J1" s="49" t="s">
        <v>238</v>
      </c>
    </row>
    <row r="2" ht="28.5" customHeight="1" spans="1:10">
      <c r="A2" s="127" t="s">
        <v>239</v>
      </c>
      <c r="B2" s="127"/>
      <c r="C2" s="127"/>
      <c r="D2" s="127"/>
      <c r="E2" s="127"/>
      <c r="F2" s="128"/>
      <c r="G2" s="127"/>
      <c r="H2" s="128"/>
      <c r="I2" s="128"/>
      <c r="J2" s="127"/>
    </row>
    <row r="3" ht="15" customHeight="1" spans="1:10">
      <c r="A3" s="129" t="str">
        <f>"单位名称："&amp;"云南省松茂体育训练基地"</f>
        <v>单位名称：云南省松茂体育训练基地</v>
      </c>
    </row>
    <row r="4" ht="34" customHeight="1" spans="1:10">
      <c r="A4" s="130" t="s">
        <v>240</v>
      </c>
      <c r="B4" s="130" t="s">
        <v>241</v>
      </c>
      <c r="C4" s="130" t="s">
        <v>242</v>
      </c>
      <c r="D4" s="130" t="s">
        <v>243</v>
      </c>
      <c r="E4" s="130" t="s">
        <v>244</v>
      </c>
      <c r="F4" s="130" t="s">
        <v>245</v>
      </c>
      <c r="G4" s="130" t="s">
        <v>246</v>
      </c>
      <c r="H4" s="130" t="s">
        <v>247</v>
      </c>
      <c r="I4" s="130" t="s">
        <v>248</v>
      </c>
      <c r="J4" s="130" t="s">
        <v>249</v>
      </c>
    </row>
    <row r="5" ht="14.25" customHeight="1" spans="1:10">
      <c r="A5" s="130">
        <v>1</v>
      </c>
      <c r="B5" s="130">
        <v>2</v>
      </c>
      <c r="C5" s="130">
        <v>3</v>
      </c>
      <c r="D5" s="130">
        <v>4</v>
      </c>
      <c r="E5" s="130">
        <v>5</v>
      </c>
      <c r="F5" s="131">
        <v>6</v>
      </c>
      <c r="G5" s="130">
        <v>7</v>
      </c>
      <c r="H5" s="131">
        <v>8</v>
      </c>
      <c r="I5" s="131">
        <v>9</v>
      </c>
      <c r="J5" s="130">
        <v>10</v>
      </c>
    </row>
    <row r="6" ht="37" customHeight="1" spans="1:10">
      <c r="A6" s="53" t="s">
        <v>45</v>
      </c>
      <c r="B6" s="54"/>
      <c r="C6" s="54"/>
      <c r="D6" s="54"/>
      <c r="E6" s="55"/>
      <c r="F6" s="56"/>
      <c r="G6" s="55"/>
      <c r="H6" s="56"/>
      <c r="I6" s="56"/>
      <c r="J6" s="55"/>
    </row>
    <row r="7" ht="47.3" customHeight="1" spans="1:10">
      <c r="A7" s="132" t="s">
        <v>219</v>
      </c>
      <c r="B7" s="57" t="s">
        <v>250</v>
      </c>
      <c r="C7" s="57" t="s">
        <v>251</v>
      </c>
      <c r="D7" s="57" t="s">
        <v>252</v>
      </c>
      <c r="E7" s="53" t="s">
        <v>253</v>
      </c>
      <c r="F7" s="57" t="s">
        <v>254</v>
      </c>
      <c r="G7" s="53" t="s">
        <v>255</v>
      </c>
      <c r="H7" s="57" t="s">
        <v>256</v>
      </c>
      <c r="I7" s="57" t="s">
        <v>257</v>
      </c>
      <c r="J7" s="58" t="s">
        <v>258</v>
      </c>
    </row>
    <row r="8" ht="47.3" customHeight="1" spans="1:10">
      <c r="A8" s="132" t="s">
        <v>219</v>
      </c>
      <c r="B8" s="57" t="s">
        <v>259</v>
      </c>
      <c r="C8" s="57" t="s">
        <v>251</v>
      </c>
      <c r="D8" s="57" t="s">
        <v>260</v>
      </c>
      <c r="E8" s="53" t="s">
        <v>261</v>
      </c>
      <c r="F8" s="57" t="s">
        <v>254</v>
      </c>
      <c r="G8" s="53" t="s">
        <v>262</v>
      </c>
      <c r="H8" s="57" t="s">
        <v>256</v>
      </c>
      <c r="I8" s="57" t="s">
        <v>257</v>
      </c>
      <c r="J8" s="58" t="s">
        <v>263</v>
      </c>
    </row>
    <row r="9" ht="47.3" customHeight="1" spans="1:10">
      <c r="A9" s="132" t="s">
        <v>219</v>
      </c>
      <c r="B9" s="57" t="s">
        <v>259</v>
      </c>
      <c r="C9" s="57" t="s">
        <v>251</v>
      </c>
      <c r="D9" s="57" t="s">
        <v>264</v>
      </c>
      <c r="E9" s="53" t="s">
        <v>265</v>
      </c>
      <c r="F9" s="57" t="s">
        <v>266</v>
      </c>
      <c r="G9" s="53" t="s">
        <v>267</v>
      </c>
      <c r="H9" s="57" t="s">
        <v>256</v>
      </c>
      <c r="I9" s="57" t="s">
        <v>257</v>
      </c>
      <c r="J9" s="58" t="s">
        <v>268</v>
      </c>
    </row>
    <row r="10" ht="47.3" customHeight="1" spans="1:10">
      <c r="A10" s="132" t="s">
        <v>219</v>
      </c>
      <c r="B10" s="57" t="s">
        <v>259</v>
      </c>
      <c r="C10" s="57" t="s">
        <v>269</v>
      </c>
      <c r="D10" s="57" t="s">
        <v>270</v>
      </c>
      <c r="E10" s="53" t="s">
        <v>271</v>
      </c>
      <c r="F10" s="57" t="s">
        <v>266</v>
      </c>
      <c r="G10" s="53" t="s">
        <v>272</v>
      </c>
      <c r="H10" s="57" t="s">
        <v>273</v>
      </c>
      <c r="I10" s="57" t="s">
        <v>257</v>
      </c>
      <c r="J10" s="58" t="s">
        <v>274</v>
      </c>
    </row>
    <row r="11" ht="47.3" customHeight="1" spans="1:10">
      <c r="A11" s="132" t="s">
        <v>219</v>
      </c>
      <c r="B11" s="57" t="s">
        <v>259</v>
      </c>
      <c r="C11" s="57" t="s">
        <v>275</v>
      </c>
      <c r="D11" s="57" t="s">
        <v>276</v>
      </c>
      <c r="E11" s="53" t="s">
        <v>277</v>
      </c>
      <c r="F11" s="57" t="s">
        <v>266</v>
      </c>
      <c r="G11" s="53" t="s">
        <v>267</v>
      </c>
      <c r="H11" s="57" t="s">
        <v>256</v>
      </c>
      <c r="I11" s="57" t="s">
        <v>257</v>
      </c>
      <c r="J11" s="58" t="s">
        <v>278</v>
      </c>
    </row>
    <row r="12" ht="47.3" customHeight="1" spans="1:10">
      <c r="A12" s="132" t="s">
        <v>223</v>
      </c>
      <c r="B12" s="57" t="s">
        <v>279</v>
      </c>
      <c r="C12" s="57" t="s">
        <v>251</v>
      </c>
      <c r="D12" s="57" t="s">
        <v>252</v>
      </c>
      <c r="E12" s="53" t="s">
        <v>280</v>
      </c>
      <c r="F12" s="57" t="s">
        <v>254</v>
      </c>
      <c r="G12" s="53" t="s">
        <v>115</v>
      </c>
      <c r="H12" s="57" t="s">
        <v>281</v>
      </c>
      <c r="I12" s="57" t="s">
        <v>257</v>
      </c>
      <c r="J12" s="58" t="s">
        <v>282</v>
      </c>
    </row>
    <row r="13" ht="47.3" customHeight="1" spans="1:10">
      <c r="A13" s="132" t="s">
        <v>223</v>
      </c>
      <c r="B13" s="57" t="s">
        <v>279</v>
      </c>
      <c r="C13" s="57" t="s">
        <v>251</v>
      </c>
      <c r="D13" s="57" t="s">
        <v>252</v>
      </c>
      <c r="E13" s="53" t="s">
        <v>283</v>
      </c>
      <c r="F13" s="57" t="s">
        <v>266</v>
      </c>
      <c r="G13" s="53" t="s">
        <v>115</v>
      </c>
      <c r="H13" s="57" t="s">
        <v>284</v>
      </c>
      <c r="I13" s="57" t="s">
        <v>257</v>
      </c>
      <c r="J13" s="58" t="s">
        <v>285</v>
      </c>
    </row>
    <row r="14" ht="47.3" customHeight="1" spans="1:10">
      <c r="A14" s="132" t="s">
        <v>223</v>
      </c>
      <c r="B14" s="57" t="s">
        <v>279</v>
      </c>
      <c r="C14" s="57" t="s">
        <v>251</v>
      </c>
      <c r="D14" s="57" t="s">
        <v>260</v>
      </c>
      <c r="E14" s="53" t="s">
        <v>286</v>
      </c>
      <c r="F14" s="57" t="s">
        <v>266</v>
      </c>
      <c r="G14" s="53" t="s">
        <v>287</v>
      </c>
      <c r="H14" s="57" t="s">
        <v>256</v>
      </c>
      <c r="I14" s="57" t="s">
        <v>257</v>
      </c>
      <c r="J14" s="58" t="s">
        <v>288</v>
      </c>
    </row>
    <row r="15" ht="47.3" customHeight="1" spans="1:10">
      <c r="A15" s="132" t="s">
        <v>223</v>
      </c>
      <c r="B15" s="57" t="s">
        <v>279</v>
      </c>
      <c r="C15" s="57" t="s">
        <v>251</v>
      </c>
      <c r="D15" s="57" t="s">
        <v>260</v>
      </c>
      <c r="E15" s="53" t="s">
        <v>289</v>
      </c>
      <c r="F15" s="57" t="s">
        <v>254</v>
      </c>
      <c r="G15" s="53" t="s">
        <v>262</v>
      </c>
      <c r="H15" s="57" t="s">
        <v>256</v>
      </c>
      <c r="I15" s="57" t="s">
        <v>257</v>
      </c>
      <c r="J15" s="58" t="s">
        <v>290</v>
      </c>
    </row>
    <row r="16" ht="47.3" customHeight="1" spans="1:10">
      <c r="A16" s="132" t="s">
        <v>223</v>
      </c>
      <c r="B16" s="57" t="s">
        <v>279</v>
      </c>
      <c r="C16" s="57" t="s">
        <v>269</v>
      </c>
      <c r="D16" s="57" t="s">
        <v>270</v>
      </c>
      <c r="E16" s="53" t="s">
        <v>291</v>
      </c>
      <c r="F16" s="57" t="s">
        <v>266</v>
      </c>
      <c r="G16" s="53" t="s">
        <v>115</v>
      </c>
      <c r="H16" s="57" t="s">
        <v>292</v>
      </c>
      <c r="I16" s="57" t="s">
        <v>257</v>
      </c>
      <c r="J16" s="58" t="s">
        <v>293</v>
      </c>
    </row>
    <row r="17" ht="47.3" customHeight="1" spans="1:10">
      <c r="A17" s="132" t="s">
        <v>223</v>
      </c>
      <c r="B17" s="57" t="s">
        <v>279</v>
      </c>
      <c r="C17" s="57" t="s">
        <v>269</v>
      </c>
      <c r="D17" s="57" t="s">
        <v>270</v>
      </c>
      <c r="E17" s="53" t="s">
        <v>294</v>
      </c>
      <c r="F17" s="57" t="s">
        <v>266</v>
      </c>
      <c r="G17" s="53" t="s">
        <v>115</v>
      </c>
      <c r="H17" s="57" t="s">
        <v>292</v>
      </c>
      <c r="I17" s="57" t="s">
        <v>257</v>
      </c>
      <c r="J17" s="58" t="s">
        <v>295</v>
      </c>
    </row>
    <row r="18" ht="47.3" customHeight="1" spans="1:10">
      <c r="A18" s="132" t="s">
        <v>223</v>
      </c>
      <c r="B18" s="57" t="s">
        <v>279</v>
      </c>
      <c r="C18" s="57" t="s">
        <v>275</v>
      </c>
      <c r="D18" s="57" t="s">
        <v>276</v>
      </c>
      <c r="E18" s="53" t="s">
        <v>296</v>
      </c>
      <c r="F18" s="57" t="s">
        <v>266</v>
      </c>
      <c r="G18" s="53" t="s">
        <v>267</v>
      </c>
      <c r="H18" s="57" t="s">
        <v>256</v>
      </c>
      <c r="I18" s="57" t="s">
        <v>257</v>
      </c>
      <c r="J18" s="58" t="s">
        <v>297</v>
      </c>
    </row>
    <row r="19" ht="47.3" customHeight="1" spans="1:10">
      <c r="A19" s="132" t="s">
        <v>223</v>
      </c>
      <c r="B19" s="57" t="s">
        <v>279</v>
      </c>
      <c r="C19" s="57" t="s">
        <v>275</v>
      </c>
      <c r="D19" s="57" t="s">
        <v>276</v>
      </c>
      <c r="E19" s="53" t="s">
        <v>298</v>
      </c>
      <c r="F19" s="57" t="s">
        <v>266</v>
      </c>
      <c r="G19" s="53" t="s">
        <v>267</v>
      </c>
      <c r="H19" s="57" t="s">
        <v>256</v>
      </c>
      <c r="I19" s="57" t="s">
        <v>257</v>
      </c>
      <c r="J19" s="58" t="s">
        <v>299</v>
      </c>
    </row>
    <row r="20" ht="47.3" customHeight="1" spans="1:10">
      <c r="A20" s="132" t="s">
        <v>233</v>
      </c>
      <c r="B20" s="57" t="s">
        <v>300</v>
      </c>
      <c r="C20" s="57" t="s">
        <v>251</v>
      </c>
      <c r="D20" s="57" t="s">
        <v>252</v>
      </c>
      <c r="E20" s="53" t="s">
        <v>301</v>
      </c>
      <c r="F20" s="57" t="s">
        <v>254</v>
      </c>
      <c r="G20" s="53" t="s">
        <v>302</v>
      </c>
      <c r="H20" s="57" t="s">
        <v>303</v>
      </c>
      <c r="I20" s="57" t="s">
        <v>257</v>
      </c>
      <c r="J20" s="58" t="s">
        <v>304</v>
      </c>
    </row>
    <row r="21" ht="47.3" customHeight="1" spans="1:10">
      <c r="A21" s="132" t="s">
        <v>233</v>
      </c>
      <c r="B21" s="57" t="s">
        <v>305</v>
      </c>
      <c r="C21" s="57" t="s">
        <v>251</v>
      </c>
      <c r="D21" s="57" t="s">
        <v>252</v>
      </c>
      <c r="E21" s="53" t="s">
        <v>306</v>
      </c>
      <c r="F21" s="57" t="s">
        <v>266</v>
      </c>
      <c r="G21" s="53" t="s">
        <v>307</v>
      </c>
      <c r="H21" s="57" t="s">
        <v>281</v>
      </c>
      <c r="I21" s="57" t="s">
        <v>257</v>
      </c>
      <c r="J21" s="58" t="s">
        <v>308</v>
      </c>
    </row>
    <row r="22" ht="47.3" customHeight="1" spans="1:10">
      <c r="A22" s="132" t="s">
        <v>233</v>
      </c>
      <c r="B22" s="57" t="s">
        <v>305</v>
      </c>
      <c r="C22" s="57" t="s">
        <v>251</v>
      </c>
      <c r="D22" s="57" t="s">
        <v>252</v>
      </c>
      <c r="E22" s="53" t="s">
        <v>309</v>
      </c>
      <c r="F22" s="57" t="s">
        <v>266</v>
      </c>
      <c r="G22" s="53" t="s">
        <v>255</v>
      </c>
      <c r="H22" s="57" t="s">
        <v>284</v>
      </c>
      <c r="I22" s="57" t="s">
        <v>257</v>
      </c>
      <c r="J22" s="58" t="s">
        <v>310</v>
      </c>
    </row>
    <row r="23" ht="47.3" customHeight="1" spans="1:10">
      <c r="A23" s="132" t="s">
        <v>233</v>
      </c>
      <c r="B23" s="57" t="s">
        <v>305</v>
      </c>
      <c r="C23" s="57" t="s">
        <v>251</v>
      </c>
      <c r="D23" s="57" t="s">
        <v>260</v>
      </c>
      <c r="E23" s="53" t="s">
        <v>311</v>
      </c>
      <c r="F23" s="57" t="s">
        <v>266</v>
      </c>
      <c r="G23" s="53" t="s">
        <v>267</v>
      </c>
      <c r="H23" s="57" t="s">
        <v>256</v>
      </c>
      <c r="I23" s="57" t="s">
        <v>257</v>
      </c>
      <c r="J23" s="58" t="s">
        <v>312</v>
      </c>
    </row>
    <row r="24" ht="47.3" customHeight="1" spans="1:10">
      <c r="A24" s="132" t="s">
        <v>233</v>
      </c>
      <c r="B24" s="57" t="s">
        <v>305</v>
      </c>
      <c r="C24" s="57" t="s">
        <v>251</v>
      </c>
      <c r="D24" s="57" t="s">
        <v>264</v>
      </c>
      <c r="E24" s="53" t="s">
        <v>313</v>
      </c>
      <c r="F24" s="57" t="s">
        <v>266</v>
      </c>
      <c r="G24" s="53" t="s">
        <v>267</v>
      </c>
      <c r="H24" s="57" t="s">
        <v>256</v>
      </c>
      <c r="I24" s="57" t="s">
        <v>257</v>
      </c>
      <c r="J24" s="58" t="s">
        <v>314</v>
      </c>
    </row>
    <row r="25" ht="47.3" customHeight="1" spans="1:10">
      <c r="A25" s="132" t="s">
        <v>233</v>
      </c>
      <c r="B25" s="57" t="s">
        <v>305</v>
      </c>
      <c r="C25" s="57" t="s">
        <v>269</v>
      </c>
      <c r="D25" s="57" t="s">
        <v>315</v>
      </c>
      <c r="E25" s="53" t="s">
        <v>316</v>
      </c>
      <c r="F25" s="57" t="s">
        <v>254</v>
      </c>
      <c r="G25" s="53" t="s">
        <v>317</v>
      </c>
      <c r="H25" s="57" t="s">
        <v>273</v>
      </c>
      <c r="I25" s="57" t="s">
        <v>257</v>
      </c>
      <c r="J25" s="58" t="s">
        <v>318</v>
      </c>
    </row>
    <row r="26" ht="47.3" customHeight="1" spans="1:10">
      <c r="A26" s="132" t="s">
        <v>233</v>
      </c>
      <c r="B26" s="57" t="s">
        <v>305</v>
      </c>
      <c r="C26" s="57" t="s">
        <v>275</v>
      </c>
      <c r="D26" s="57" t="s">
        <v>276</v>
      </c>
      <c r="E26" s="53" t="s">
        <v>319</v>
      </c>
      <c r="F26" s="57" t="s">
        <v>266</v>
      </c>
      <c r="G26" s="53" t="s">
        <v>267</v>
      </c>
      <c r="H26" s="57" t="s">
        <v>256</v>
      </c>
      <c r="I26" s="57" t="s">
        <v>257</v>
      </c>
      <c r="J26" s="58" t="s">
        <v>320</v>
      </c>
    </row>
    <row r="27" ht="47.3" customHeight="1" spans="1:10">
      <c r="A27" s="132" t="s">
        <v>226</v>
      </c>
      <c r="B27" s="57" t="s">
        <v>321</v>
      </c>
      <c r="C27" s="57" t="s">
        <v>251</v>
      </c>
      <c r="D27" s="57" t="s">
        <v>252</v>
      </c>
      <c r="E27" s="53" t="s">
        <v>322</v>
      </c>
      <c r="F27" s="57" t="s">
        <v>254</v>
      </c>
      <c r="G27" s="53" t="s">
        <v>323</v>
      </c>
      <c r="H27" s="57" t="s">
        <v>324</v>
      </c>
      <c r="I27" s="57" t="s">
        <v>257</v>
      </c>
      <c r="J27" s="58" t="s">
        <v>325</v>
      </c>
    </row>
    <row r="28" ht="47.3" customHeight="1" spans="1:10">
      <c r="A28" s="132" t="s">
        <v>226</v>
      </c>
      <c r="B28" s="57" t="s">
        <v>321</v>
      </c>
      <c r="C28" s="57" t="s">
        <v>251</v>
      </c>
      <c r="D28" s="57" t="s">
        <v>252</v>
      </c>
      <c r="E28" s="53" t="s">
        <v>326</v>
      </c>
      <c r="F28" s="57" t="s">
        <v>266</v>
      </c>
      <c r="G28" s="53" t="s">
        <v>327</v>
      </c>
      <c r="H28" s="57" t="s">
        <v>281</v>
      </c>
      <c r="I28" s="57" t="s">
        <v>257</v>
      </c>
      <c r="J28" s="58" t="s">
        <v>328</v>
      </c>
    </row>
    <row r="29" ht="47.3" customHeight="1" spans="1:10">
      <c r="A29" s="132" t="s">
        <v>226</v>
      </c>
      <c r="B29" s="57" t="s">
        <v>321</v>
      </c>
      <c r="C29" s="57" t="s">
        <v>251</v>
      </c>
      <c r="D29" s="57" t="s">
        <v>252</v>
      </c>
      <c r="E29" s="53" t="s">
        <v>329</v>
      </c>
      <c r="F29" s="57" t="s">
        <v>266</v>
      </c>
      <c r="G29" s="53" t="s">
        <v>330</v>
      </c>
      <c r="H29" s="57" t="s">
        <v>281</v>
      </c>
      <c r="I29" s="57" t="s">
        <v>257</v>
      </c>
      <c r="J29" s="58" t="s">
        <v>331</v>
      </c>
    </row>
    <row r="30" ht="47.3" customHeight="1" spans="1:10">
      <c r="A30" s="132" t="s">
        <v>226</v>
      </c>
      <c r="B30" s="57" t="s">
        <v>321</v>
      </c>
      <c r="C30" s="57" t="s">
        <v>251</v>
      </c>
      <c r="D30" s="57" t="s">
        <v>252</v>
      </c>
      <c r="E30" s="53" t="s">
        <v>332</v>
      </c>
      <c r="F30" s="57" t="s">
        <v>266</v>
      </c>
      <c r="G30" s="53" t="s">
        <v>115</v>
      </c>
      <c r="H30" s="57" t="s">
        <v>333</v>
      </c>
      <c r="I30" s="57" t="s">
        <v>257</v>
      </c>
      <c r="J30" s="58" t="s">
        <v>334</v>
      </c>
    </row>
    <row r="31" ht="47.3" customHeight="1" spans="1:10">
      <c r="A31" s="132" t="s">
        <v>226</v>
      </c>
      <c r="B31" s="57" t="s">
        <v>321</v>
      </c>
      <c r="C31" s="57" t="s">
        <v>251</v>
      </c>
      <c r="D31" s="57" t="s">
        <v>252</v>
      </c>
      <c r="E31" s="53" t="s">
        <v>335</v>
      </c>
      <c r="F31" s="57" t="s">
        <v>266</v>
      </c>
      <c r="G31" s="53" t="s">
        <v>119</v>
      </c>
      <c r="H31" s="57" t="s">
        <v>281</v>
      </c>
      <c r="I31" s="57" t="s">
        <v>257</v>
      </c>
      <c r="J31" s="58" t="s">
        <v>336</v>
      </c>
    </row>
    <row r="32" ht="47.3" customHeight="1" spans="1:10">
      <c r="A32" s="132" t="s">
        <v>226</v>
      </c>
      <c r="B32" s="57" t="s">
        <v>321</v>
      </c>
      <c r="C32" s="57" t="s">
        <v>251</v>
      </c>
      <c r="D32" s="57" t="s">
        <v>252</v>
      </c>
      <c r="E32" s="53" t="s">
        <v>337</v>
      </c>
      <c r="F32" s="57" t="s">
        <v>254</v>
      </c>
      <c r="G32" s="53" t="s">
        <v>338</v>
      </c>
      <c r="H32" s="57" t="s">
        <v>292</v>
      </c>
      <c r="I32" s="57" t="s">
        <v>257</v>
      </c>
      <c r="J32" s="58" t="s">
        <v>339</v>
      </c>
    </row>
    <row r="33" ht="47.3" customHeight="1" spans="1:10">
      <c r="A33" s="132" t="s">
        <v>226</v>
      </c>
      <c r="B33" s="57" t="s">
        <v>321</v>
      </c>
      <c r="C33" s="57" t="s">
        <v>251</v>
      </c>
      <c r="D33" s="57" t="s">
        <v>252</v>
      </c>
      <c r="E33" s="53" t="s">
        <v>340</v>
      </c>
      <c r="F33" s="57" t="s">
        <v>266</v>
      </c>
      <c r="G33" s="53" t="s">
        <v>341</v>
      </c>
      <c r="H33" s="57" t="s">
        <v>273</v>
      </c>
      <c r="I33" s="57" t="s">
        <v>257</v>
      </c>
      <c r="J33" s="58" t="s">
        <v>342</v>
      </c>
    </row>
    <row r="34" ht="47.3" customHeight="1" spans="1:10">
      <c r="A34" s="132" t="s">
        <v>226</v>
      </c>
      <c r="B34" s="57" t="s">
        <v>321</v>
      </c>
      <c r="C34" s="57" t="s">
        <v>251</v>
      </c>
      <c r="D34" s="57" t="s">
        <v>252</v>
      </c>
      <c r="E34" s="53" t="s">
        <v>343</v>
      </c>
      <c r="F34" s="57" t="s">
        <v>266</v>
      </c>
      <c r="G34" s="53" t="s">
        <v>330</v>
      </c>
      <c r="H34" s="57" t="s">
        <v>281</v>
      </c>
      <c r="I34" s="57" t="s">
        <v>257</v>
      </c>
      <c r="J34" s="58" t="s">
        <v>344</v>
      </c>
    </row>
    <row r="35" ht="47.3" customHeight="1" spans="1:10">
      <c r="A35" s="132" t="s">
        <v>226</v>
      </c>
      <c r="B35" s="57" t="s">
        <v>321</v>
      </c>
      <c r="C35" s="57" t="s">
        <v>251</v>
      </c>
      <c r="D35" s="57" t="s">
        <v>252</v>
      </c>
      <c r="E35" s="53" t="s">
        <v>345</v>
      </c>
      <c r="F35" s="57" t="s">
        <v>266</v>
      </c>
      <c r="G35" s="53" t="s">
        <v>115</v>
      </c>
      <c r="H35" s="57" t="s">
        <v>333</v>
      </c>
      <c r="I35" s="57" t="s">
        <v>257</v>
      </c>
      <c r="J35" s="58" t="s">
        <v>346</v>
      </c>
    </row>
    <row r="36" ht="47.3" customHeight="1" spans="1:10">
      <c r="A36" s="132" t="s">
        <v>226</v>
      </c>
      <c r="B36" s="57" t="s">
        <v>321</v>
      </c>
      <c r="C36" s="57" t="s">
        <v>251</v>
      </c>
      <c r="D36" s="57" t="s">
        <v>252</v>
      </c>
      <c r="E36" s="53" t="s">
        <v>347</v>
      </c>
      <c r="F36" s="57" t="s">
        <v>254</v>
      </c>
      <c r="G36" s="53" t="s">
        <v>348</v>
      </c>
      <c r="H36" s="57" t="s">
        <v>281</v>
      </c>
      <c r="I36" s="57" t="s">
        <v>257</v>
      </c>
      <c r="J36" s="58" t="s">
        <v>349</v>
      </c>
    </row>
    <row r="37" ht="47.3" customHeight="1" spans="1:10">
      <c r="A37" s="132" t="s">
        <v>226</v>
      </c>
      <c r="B37" s="57" t="s">
        <v>321</v>
      </c>
      <c r="C37" s="57" t="s">
        <v>251</v>
      </c>
      <c r="D37" s="57" t="s">
        <v>252</v>
      </c>
      <c r="E37" s="53" t="s">
        <v>350</v>
      </c>
      <c r="F37" s="57" t="s">
        <v>266</v>
      </c>
      <c r="G37" s="53" t="s">
        <v>348</v>
      </c>
      <c r="H37" s="57" t="s">
        <v>281</v>
      </c>
      <c r="I37" s="57" t="s">
        <v>257</v>
      </c>
      <c r="J37" s="58" t="s">
        <v>351</v>
      </c>
    </row>
    <row r="38" ht="47.3" customHeight="1" spans="1:10">
      <c r="A38" s="132" t="s">
        <v>226</v>
      </c>
      <c r="B38" s="57" t="s">
        <v>321</v>
      </c>
      <c r="C38" s="57" t="s">
        <v>251</v>
      </c>
      <c r="D38" s="57" t="s">
        <v>252</v>
      </c>
      <c r="E38" s="53" t="s">
        <v>352</v>
      </c>
      <c r="F38" s="57" t="s">
        <v>266</v>
      </c>
      <c r="G38" s="53" t="s">
        <v>353</v>
      </c>
      <c r="H38" s="57" t="s">
        <v>273</v>
      </c>
      <c r="I38" s="57" t="s">
        <v>257</v>
      </c>
      <c r="J38" s="58" t="s">
        <v>354</v>
      </c>
    </row>
    <row r="39" ht="47.3" customHeight="1" spans="1:10">
      <c r="A39" s="132" t="s">
        <v>226</v>
      </c>
      <c r="B39" s="57" t="s">
        <v>321</v>
      </c>
      <c r="C39" s="57" t="s">
        <v>251</v>
      </c>
      <c r="D39" s="57" t="s">
        <v>252</v>
      </c>
      <c r="E39" s="53" t="s">
        <v>355</v>
      </c>
      <c r="F39" s="57" t="s">
        <v>254</v>
      </c>
      <c r="G39" s="53" t="s">
        <v>117</v>
      </c>
      <c r="H39" s="57" t="s">
        <v>303</v>
      </c>
      <c r="I39" s="57" t="s">
        <v>257</v>
      </c>
      <c r="J39" s="58" t="s">
        <v>356</v>
      </c>
    </row>
    <row r="40" ht="47.3" customHeight="1" spans="1:10">
      <c r="A40" s="132" t="s">
        <v>226</v>
      </c>
      <c r="B40" s="57" t="s">
        <v>321</v>
      </c>
      <c r="C40" s="57" t="s">
        <v>251</v>
      </c>
      <c r="D40" s="57" t="s">
        <v>252</v>
      </c>
      <c r="E40" s="53" t="s">
        <v>357</v>
      </c>
      <c r="F40" s="57" t="s">
        <v>254</v>
      </c>
      <c r="G40" s="53" t="s">
        <v>358</v>
      </c>
      <c r="H40" s="57" t="s">
        <v>359</v>
      </c>
      <c r="I40" s="57" t="s">
        <v>257</v>
      </c>
      <c r="J40" s="58" t="s">
        <v>360</v>
      </c>
    </row>
    <row r="41" ht="47.3" customHeight="1" spans="1:10">
      <c r="A41" s="132" t="s">
        <v>226</v>
      </c>
      <c r="B41" s="57" t="s">
        <v>321</v>
      </c>
      <c r="C41" s="57" t="s">
        <v>251</v>
      </c>
      <c r="D41" s="57" t="s">
        <v>252</v>
      </c>
      <c r="E41" s="53" t="s">
        <v>361</v>
      </c>
      <c r="F41" s="57" t="s">
        <v>254</v>
      </c>
      <c r="G41" s="53" t="s">
        <v>353</v>
      </c>
      <c r="H41" s="57" t="s">
        <v>303</v>
      </c>
      <c r="I41" s="57" t="s">
        <v>257</v>
      </c>
      <c r="J41" s="58" t="s">
        <v>362</v>
      </c>
    </row>
    <row r="42" ht="47.3" customHeight="1" spans="1:10">
      <c r="A42" s="132" t="s">
        <v>226</v>
      </c>
      <c r="B42" s="57" t="s">
        <v>321</v>
      </c>
      <c r="C42" s="57" t="s">
        <v>251</v>
      </c>
      <c r="D42" s="57" t="s">
        <v>252</v>
      </c>
      <c r="E42" s="53" t="s">
        <v>363</v>
      </c>
      <c r="F42" s="57" t="s">
        <v>266</v>
      </c>
      <c r="G42" s="53" t="s">
        <v>364</v>
      </c>
      <c r="H42" s="57" t="s">
        <v>284</v>
      </c>
      <c r="I42" s="57" t="s">
        <v>257</v>
      </c>
      <c r="J42" s="58" t="s">
        <v>365</v>
      </c>
    </row>
    <row r="43" ht="47.3" customHeight="1" spans="1:10">
      <c r="A43" s="132" t="s">
        <v>226</v>
      </c>
      <c r="B43" s="57" t="s">
        <v>321</v>
      </c>
      <c r="C43" s="57" t="s">
        <v>251</v>
      </c>
      <c r="D43" s="57" t="s">
        <v>252</v>
      </c>
      <c r="E43" s="53" t="s">
        <v>366</v>
      </c>
      <c r="F43" s="57" t="s">
        <v>266</v>
      </c>
      <c r="G43" s="53" t="s">
        <v>302</v>
      </c>
      <c r="H43" s="57" t="s">
        <v>367</v>
      </c>
      <c r="I43" s="57" t="s">
        <v>257</v>
      </c>
      <c r="J43" s="58" t="s">
        <v>368</v>
      </c>
    </row>
    <row r="44" ht="47.3" customHeight="1" spans="1:10">
      <c r="A44" s="132" t="s">
        <v>226</v>
      </c>
      <c r="B44" s="57" t="s">
        <v>321</v>
      </c>
      <c r="C44" s="57" t="s">
        <v>251</v>
      </c>
      <c r="D44" s="57" t="s">
        <v>252</v>
      </c>
      <c r="E44" s="53" t="s">
        <v>369</v>
      </c>
      <c r="F44" s="57" t="s">
        <v>266</v>
      </c>
      <c r="G44" s="53" t="s">
        <v>267</v>
      </c>
      <c r="H44" s="57" t="s">
        <v>256</v>
      </c>
      <c r="I44" s="57" t="s">
        <v>257</v>
      </c>
      <c r="J44" s="58" t="s">
        <v>370</v>
      </c>
    </row>
    <row r="45" ht="47.3" customHeight="1" spans="1:10">
      <c r="A45" s="132" t="s">
        <v>226</v>
      </c>
      <c r="B45" s="57" t="s">
        <v>321</v>
      </c>
      <c r="C45" s="57" t="s">
        <v>251</v>
      </c>
      <c r="D45" s="57" t="s">
        <v>252</v>
      </c>
      <c r="E45" s="53" t="s">
        <v>371</v>
      </c>
      <c r="F45" s="57" t="s">
        <v>254</v>
      </c>
      <c r="G45" s="53" t="s">
        <v>372</v>
      </c>
      <c r="H45" s="57" t="s">
        <v>273</v>
      </c>
      <c r="I45" s="57" t="s">
        <v>257</v>
      </c>
      <c r="J45" s="58" t="s">
        <v>373</v>
      </c>
    </row>
    <row r="46" ht="47.3" customHeight="1" spans="1:10">
      <c r="A46" s="132" t="s">
        <v>226</v>
      </c>
      <c r="B46" s="57" t="s">
        <v>321</v>
      </c>
      <c r="C46" s="57" t="s">
        <v>251</v>
      </c>
      <c r="D46" s="57" t="s">
        <v>252</v>
      </c>
      <c r="E46" s="53" t="s">
        <v>374</v>
      </c>
      <c r="F46" s="57" t="s">
        <v>266</v>
      </c>
      <c r="G46" s="53" t="s">
        <v>375</v>
      </c>
      <c r="H46" s="57" t="s">
        <v>281</v>
      </c>
      <c r="I46" s="57" t="s">
        <v>257</v>
      </c>
      <c r="J46" s="58" t="s">
        <v>376</v>
      </c>
    </row>
    <row r="47" ht="47.3" customHeight="1" spans="1:10">
      <c r="A47" s="132" t="s">
        <v>226</v>
      </c>
      <c r="B47" s="57" t="s">
        <v>321</v>
      </c>
      <c r="C47" s="57" t="s">
        <v>251</v>
      </c>
      <c r="D47" s="57" t="s">
        <v>260</v>
      </c>
      <c r="E47" s="53" t="s">
        <v>377</v>
      </c>
      <c r="F47" s="57" t="s">
        <v>266</v>
      </c>
      <c r="G47" s="53" t="s">
        <v>267</v>
      </c>
      <c r="H47" s="57" t="s">
        <v>256</v>
      </c>
      <c r="I47" s="57" t="s">
        <v>257</v>
      </c>
      <c r="J47" s="58" t="s">
        <v>378</v>
      </c>
    </row>
    <row r="48" ht="47.3" customHeight="1" spans="1:10">
      <c r="A48" s="132" t="s">
        <v>226</v>
      </c>
      <c r="B48" s="57" t="s">
        <v>321</v>
      </c>
      <c r="C48" s="57" t="s">
        <v>251</v>
      </c>
      <c r="D48" s="57" t="s">
        <v>260</v>
      </c>
      <c r="E48" s="53" t="s">
        <v>379</v>
      </c>
      <c r="F48" s="57" t="s">
        <v>254</v>
      </c>
      <c r="G48" s="53" t="s">
        <v>262</v>
      </c>
      <c r="H48" s="57" t="s">
        <v>256</v>
      </c>
      <c r="I48" s="57" t="s">
        <v>257</v>
      </c>
      <c r="J48" s="58" t="s">
        <v>380</v>
      </c>
    </row>
    <row r="49" ht="47.3" customHeight="1" spans="1:10">
      <c r="A49" s="132" t="s">
        <v>226</v>
      </c>
      <c r="B49" s="57" t="s">
        <v>321</v>
      </c>
      <c r="C49" s="57" t="s">
        <v>251</v>
      </c>
      <c r="D49" s="57" t="s">
        <v>260</v>
      </c>
      <c r="E49" s="53" t="s">
        <v>381</v>
      </c>
      <c r="F49" s="57" t="s">
        <v>266</v>
      </c>
      <c r="G49" s="53" t="s">
        <v>287</v>
      </c>
      <c r="H49" s="57" t="s">
        <v>256</v>
      </c>
      <c r="I49" s="57" t="s">
        <v>257</v>
      </c>
      <c r="J49" s="58" t="s">
        <v>382</v>
      </c>
    </row>
    <row r="50" ht="47.3" customHeight="1" spans="1:10">
      <c r="A50" s="132" t="s">
        <v>226</v>
      </c>
      <c r="B50" s="57" t="s">
        <v>321</v>
      </c>
      <c r="C50" s="57" t="s">
        <v>251</v>
      </c>
      <c r="D50" s="57" t="s">
        <v>260</v>
      </c>
      <c r="E50" s="53" t="s">
        <v>383</v>
      </c>
      <c r="F50" s="57" t="s">
        <v>266</v>
      </c>
      <c r="G50" s="53" t="s">
        <v>267</v>
      </c>
      <c r="H50" s="57" t="s">
        <v>256</v>
      </c>
      <c r="I50" s="57" t="s">
        <v>257</v>
      </c>
      <c r="J50" s="58" t="s">
        <v>384</v>
      </c>
    </row>
    <row r="51" ht="47.3" customHeight="1" spans="1:10">
      <c r="A51" s="132" t="s">
        <v>226</v>
      </c>
      <c r="B51" s="57" t="s">
        <v>321</v>
      </c>
      <c r="C51" s="57" t="s">
        <v>251</v>
      </c>
      <c r="D51" s="57" t="s">
        <v>260</v>
      </c>
      <c r="E51" s="53" t="s">
        <v>385</v>
      </c>
      <c r="F51" s="57" t="s">
        <v>266</v>
      </c>
      <c r="G51" s="53" t="s">
        <v>386</v>
      </c>
      <c r="H51" s="57" t="s">
        <v>256</v>
      </c>
      <c r="I51" s="57" t="s">
        <v>257</v>
      </c>
      <c r="J51" s="58" t="s">
        <v>387</v>
      </c>
    </row>
    <row r="52" ht="47.3" customHeight="1" spans="1:10">
      <c r="A52" s="132" t="s">
        <v>226</v>
      </c>
      <c r="B52" s="57" t="s">
        <v>321</v>
      </c>
      <c r="C52" s="57" t="s">
        <v>251</v>
      </c>
      <c r="D52" s="57" t="s">
        <v>260</v>
      </c>
      <c r="E52" s="53" t="s">
        <v>388</v>
      </c>
      <c r="F52" s="57" t="s">
        <v>266</v>
      </c>
      <c r="G52" s="53" t="s">
        <v>267</v>
      </c>
      <c r="H52" s="57" t="s">
        <v>256</v>
      </c>
      <c r="I52" s="57" t="s">
        <v>257</v>
      </c>
      <c r="J52" s="58" t="s">
        <v>389</v>
      </c>
    </row>
    <row r="53" ht="47.3" customHeight="1" spans="1:10">
      <c r="A53" s="132" t="s">
        <v>226</v>
      </c>
      <c r="B53" s="57" t="s">
        <v>321</v>
      </c>
      <c r="C53" s="57" t="s">
        <v>251</v>
      </c>
      <c r="D53" s="57" t="s">
        <v>264</v>
      </c>
      <c r="E53" s="53" t="s">
        <v>390</v>
      </c>
      <c r="F53" s="57" t="s">
        <v>254</v>
      </c>
      <c r="G53" s="53" t="s">
        <v>262</v>
      </c>
      <c r="H53" s="57" t="s">
        <v>256</v>
      </c>
      <c r="I53" s="57" t="s">
        <v>257</v>
      </c>
      <c r="J53" s="58" t="s">
        <v>391</v>
      </c>
    </row>
    <row r="54" ht="47.3" customHeight="1" spans="1:10">
      <c r="A54" s="132" t="s">
        <v>226</v>
      </c>
      <c r="B54" s="57" t="s">
        <v>321</v>
      </c>
      <c r="C54" s="57" t="s">
        <v>269</v>
      </c>
      <c r="D54" s="57" t="s">
        <v>270</v>
      </c>
      <c r="E54" s="53" t="s">
        <v>392</v>
      </c>
      <c r="F54" s="57" t="s">
        <v>266</v>
      </c>
      <c r="G54" s="53" t="s">
        <v>262</v>
      </c>
      <c r="H54" s="57" t="s">
        <v>393</v>
      </c>
      <c r="I54" s="57" t="s">
        <v>257</v>
      </c>
      <c r="J54" s="58" t="s">
        <v>394</v>
      </c>
    </row>
    <row r="55" ht="47.3" customHeight="1" spans="1:10">
      <c r="A55" s="132" t="s">
        <v>226</v>
      </c>
      <c r="B55" s="57" t="s">
        <v>321</v>
      </c>
      <c r="C55" s="57" t="s">
        <v>269</v>
      </c>
      <c r="D55" s="57" t="s">
        <v>270</v>
      </c>
      <c r="E55" s="53" t="s">
        <v>395</v>
      </c>
      <c r="F55" s="57" t="s">
        <v>266</v>
      </c>
      <c r="G55" s="53" t="s">
        <v>262</v>
      </c>
      <c r="H55" s="57" t="s">
        <v>393</v>
      </c>
      <c r="I55" s="57" t="s">
        <v>257</v>
      </c>
      <c r="J55" s="58" t="s">
        <v>396</v>
      </c>
    </row>
    <row r="56" ht="47.3" customHeight="1" spans="1:10">
      <c r="A56" s="132" t="s">
        <v>226</v>
      </c>
      <c r="B56" s="57" t="s">
        <v>321</v>
      </c>
      <c r="C56" s="57" t="s">
        <v>269</v>
      </c>
      <c r="D56" s="57" t="s">
        <v>270</v>
      </c>
      <c r="E56" s="53" t="s">
        <v>397</v>
      </c>
      <c r="F56" s="57" t="s">
        <v>266</v>
      </c>
      <c r="G56" s="53" t="s">
        <v>287</v>
      </c>
      <c r="H56" s="57" t="s">
        <v>256</v>
      </c>
      <c r="I56" s="57" t="s">
        <v>257</v>
      </c>
      <c r="J56" s="58" t="s">
        <v>398</v>
      </c>
    </row>
    <row r="57" ht="47.3" customHeight="1" spans="1:10">
      <c r="A57" s="132" t="s">
        <v>226</v>
      </c>
      <c r="B57" s="57" t="s">
        <v>321</v>
      </c>
      <c r="C57" s="57" t="s">
        <v>275</v>
      </c>
      <c r="D57" s="57" t="s">
        <v>276</v>
      </c>
      <c r="E57" s="53" t="s">
        <v>399</v>
      </c>
      <c r="F57" s="57" t="s">
        <v>266</v>
      </c>
      <c r="G57" s="53" t="s">
        <v>267</v>
      </c>
      <c r="H57" s="57" t="s">
        <v>256</v>
      </c>
      <c r="I57" s="57" t="s">
        <v>257</v>
      </c>
      <c r="J57" s="58" t="s">
        <v>400</v>
      </c>
    </row>
    <row r="58" ht="47.3" customHeight="1" spans="1:10">
      <c r="A58" s="132" t="s">
        <v>226</v>
      </c>
      <c r="B58" s="57" t="s">
        <v>321</v>
      </c>
      <c r="C58" s="57" t="s">
        <v>275</v>
      </c>
      <c r="D58" s="57" t="s">
        <v>276</v>
      </c>
      <c r="E58" s="53" t="s">
        <v>401</v>
      </c>
      <c r="F58" s="57" t="s">
        <v>266</v>
      </c>
      <c r="G58" s="53" t="s">
        <v>267</v>
      </c>
      <c r="H58" s="57" t="s">
        <v>256</v>
      </c>
      <c r="I58" s="57" t="s">
        <v>257</v>
      </c>
      <c r="J58" s="58" t="s">
        <v>402</v>
      </c>
    </row>
    <row r="59" ht="47.3" customHeight="1" spans="1:10">
      <c r="A59" s="132" t="s">
        <v>226</v>
      </c>
      <c r="B59" s="57" t="s">
        <v>321</v>
      </c>
      <c r="C59" s="57" t="s">
        <v>275</v>
      </c>
      <c r="D59" s="57" t="s">
        <v>276</v>
      </c>
      <c r="E59" s="53" t="s">
        <v>403</v>
      </c>
      <c r="F59" s="57" t="s">
        <v>266</v>
      </c>
      <c r="G59" s="53" t="s">
        <v>267</v>
      </c>
      <c r="H59" s="57" t="s">
        <v>256</v>
      </c>
      <c r="I59" s="57" t="s">
        <v>257</v>
      </c>
      <c r="J59" s="58" t="s">
        <v>404</v>
      </c>
    </row>
    <row r="60" ht="47.3" customHeight="1" spans="1:10">
      <c r="A60" s="132" t="s">
        <v>226</v>
      </c>
      <c r="B60" s="57" t="s">
        <v>321</v>
      </c>
      <c r="C60" s="57" t="s">
        <v>275</v>
      </c>
      <c r="D60" s="57" t="s">
        <v>276</v>
      </c>
      <c r="E60" s="53" t="s">
        <v>405</v>
      </c>
      <c r="F60" s="57" t="s">
        <v>266</v>
      </c>
      <c r="G60" s="53" t="s">
        <v>267</v>
      </c>
      <c r="H60" s="57" t="s">
        <v>256</v>
      </c>
      <c r="I60" s="57" t="s">
        <v>257</v>
      </c>
      <c r="J60" s="58" t="s">
        <v>406</v>
      </c>
    </row>
    <row r="61" ht="47.3" customHeight="1" spans="1:10">
      <c r="A61" s="132" t="s">
        <v>226</v>
      </c>
      <c r="B61" s="57" t="s">
        <v>321</v>
      </c>
      <c r="C61" s="57" t="s">
        <v>275</v>
      </c>
      <c r="D61" s="57" t="s">
        <v>276</v>
      </c>
      <c r="E61" s="53" t="s">
        <v>407</v>
      </c>
      <c r="F61" s="57" t="s">
        <v>266</v>
      </c>
      <c r="G61" s="53" t="s">
        <v>267</v>
      </c>
      <c r="H61" s="57" t="s">
        <v>256</v>
      </c>
      <c r="I61" s="57" t="s">
        <v>257</v>
      </c>
      <c r="J61" s="58" t="s">
        <v>408</v>
      </c>
    </row>
    <row r="62" ht="47.3" customHeight="1" spans="1:10">
      <c r="A62" s="132" t="s">
        <v>226</v>
      </c>
      <c r="B62" s="57" t="s">
        <v>321</v>
      </c>
      <c r="C62" s="57" t="s">
        <v>409</v>
      </c>
      <c r="D62" s="57" t="s">
        <v>410</v>
      </c>
      <c r="E62" s="53" t="s">
        <v>411</v>
      </c>
      <c r="F62" s="57" t="s">
        <v>412</v>
      </c>
      <c r="G62" s="53" t="s">
        <v>413</v>
      </c>
      <c r="H62" s="57" t="s">
        <v>414</v>
      </c>
      <c r="I62" s="57" t="s">
        <v>257</v>
      </c>
      <c r="J62" s="58" t="s">
        <v>415</v>
      </c>
    </row>
    <row r="63" ht="47.3" customHeight="1" spans="1:10">
      <c r="A63" s="132" t="s">
        <v>226</v>
      </c>
      <c r="B63" s="57" t="s">
        <v>321</v>
      </c>
      <c r="C63" s="57" t="s">
        <v>409</v>
      </c>
      <c r="D63" s="57" t="s">
        <v>410</v>
      </c>
      <c r="E63" s="53" t="s">
        <v>416</v>
      </c>
      <c r="F63" s="57" t="s">
        <v>412</v>
      </c>
      <c r="G63" s="53" t="s">
        <v>417</v>
      </c>
      <c r="H63" s="57" t="s">
        <v>414</v>
      </c>
      <c r="I63" s="57" t="s">
        <v>257</v>
      </c>
      <c r="J63" s="58" t="s">
        <v>418</v>
      </c>
    </row>
    <row r="64" ht="47.3" customHeight="1" spans="1:10">
      <c r="A64" s="132" t="s">
        <v>226</v>
      </c>
      <c r="B64" s="57" t="s">
        <v>321</v>
      </c>
      <c r="C64" s="57" t="s">
        <v>409</v>
      </c>
      <c r="D64" s="57" t="s">
        <v>410</v>
      </c>
      <c r="E64" s="53" t="s">
        <v>419</v>
      </c>
      <c r="F64" s="57" t="s">
        <v>412</v>
      </c>
      <c r="G64" s="53" t="s">
        <v>420</v>
      </c>
      <c r="H64" s="57" t="s">
        <v>414</v>
      </c>
      <c r="I64" s="57" t="s">
        <v>257</v>
      </c>
      <c r="J64" s="58" t="s">
        <v>421</v>
      </c>
    </row>
  </sheetData>
  <mergeCells count="10">
    <mergeCell ref="A2:J2"/>
    <mergeCell ref="A3:H3"/>
    <mergeCell ref="A7:A11"/>
    <mergeCell ref="A12:A19"/>
    <mergeCell ref="A20:A26"/>
    <mergeCell ref="A27:A64"/>
    <mergeCell ref="B7:B11"/>
    <mergeCell ref="B12:B19"/>
    <mergeCell ref="B20:B26"/>
    <mergeCell ref="B27:B64"/>
  </mergeCells>
  <printOptions horizontalCentered="1"/>
  <pageMargins left="0.196527777777778" right="0.196527777777778" top="1" bottom="0.472222222222222" header="0.5" footer="0.5"/>
  <pageSetup paperSize="9" scale="8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杜薇w</cp:lastModifiedBy>
  <dcterms:created xsi:type="dcterms:W3CDTF">2026-02-09T19:36:00Z</dcterms:created>
  <dcterms:modified xsi:type="dcterms:W3CDTF">2026-03-03T02:01:21Z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18E0967ADE384678A32472DCD270F7DF_13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