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<sst xmlns="http://schemas.openxmlformats.org/spreadsheetml/2006/main" count="943" uniqueCount="398">
  <si>
    <t>预算01-1表</t>
  </si>
  <si>
    <t>2026年单位财务收支预算总表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</si>
  <si>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</si>
  <si>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</si>
  <si>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</si>
  <si>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</si>
  <si>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</si>
  <si>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</si>
  <si>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</si>
  <si>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</si>
  <si>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</si>
  <si>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</si>
  <si>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</si>
  <si>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</si>
  <si>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</si>
  <si>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</si>
  <si>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</si>
  <si>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</si>
  <si>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</si>
  <si>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</si>
  <si>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</si>
  <si>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</si>
  <si>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</si>
  <si>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</si>
  <si>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</si>
  <si>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</si>
  <si>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</si>
  <si>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2026年单位收入预算表</t>
  </si>
  <si>
    <t>单位（单位）代码</t>
  </si>
  <si>
    <t>单位（单位）名称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</si>
  <si>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</si>
  <si>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</si>
  <si>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</si>
  <si>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</si>
  <si>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</si>
  <si>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</si>
  <si>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</si>
  <si>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</si>
  <si>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</si>
  <si>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</si>
  <si>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</si>
  <si>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</si>
  <si>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</si>
  <si>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</si>
  <si>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109028</t>
  </si>
  <si>
    <t>云南省青少年体育训练中心</t>
  </si>
  <si>
    <t>预算01-3表</t>
  </si>
  <si>
    <t>2026年单位支出预算表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</si>
  <si>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</si>
  <si>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</si>
  <si>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</si>
  <si>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</si>
  <si>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</si>
  <si>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</si>
  <si>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</si>
  <si>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</si>
  <si>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</si>
  <si>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</si>
  <si>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</si>
  <si>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</si>
  <si>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</si>
  <si>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20703</t>
  </si>
  <si>
    <t>体育</t>
  </si>
  <si>
    <t>2070306</t>
  </si>
  <si>
    <t>体育训练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</si>
  <si>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</si>
  <si>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</si>
  <si>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</si>
  <si>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</si>
  <si>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</si>
  <si>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</si>
  <si>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</si>
  <si>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</si>
  <si>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</si>
  <si>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</si>
  <si>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</si>
  <si>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</si>
  <si>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</si>
  <si>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</si>
  <si>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</si>
  <si>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</si>
  <si>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</si>
  <si>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</si>
  <si>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</si>
  <si>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</si>
  <si>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</si>
  <si>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</si>
  <si>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</si>
  <si>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</si>
  <si>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</si>
  <si>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</si>
  <si>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</si>
  <si>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</si>
  <si>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22960</t>
  </si>
  <si>
    <t>彩票公益金安排的支出</t>
  </si>
  <si>
    <t>2296003</t>
  </si>
  <si>
    <t>用于体育事业的彩票公益金支出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</si>
  <si>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</si>
  <si>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</si>
  <si>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</si>
  <si>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</si>
  <si>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</si>
  <si>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</si>
  <si>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</si>
  <si>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</si>
  <si>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</si>
  <si>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</si>
  <si>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</si>
  <si>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</si>
  <si>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</si>
  <si>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</si>
  <si>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单位预算支出功能分类科目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</si>
  <si>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</si>
  <si>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</si>
  <si>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</si>
  <si>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</si>
  <si>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</si>
  <si>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</si>
  <si>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</si>
  <si>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</si>
  <si>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</si>
  <si>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</si>
  <si>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</si>
  <si>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</si>
  <si>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</si>
  <si>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</si>
  <si>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</si>
  <si>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</si>
  <si>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</si>
  <si>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</si>
  <si>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2026年单位基本支出预算表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</si>
  <si>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</si>
  <si>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</si>
  <si>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</si>
  <si>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</si>
  <si>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</si>
  <si>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</si>
  <si>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</si>
  <si>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</si>
  <si>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</si>
  <si>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</si>
  <si>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</si>
  <si>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</si>
  <si>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</si>
  <si>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</si>
  <si>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</si>
  <si>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530000210000000044355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</si>
  <si>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</si>
  <si>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</si>
  <si>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</si>
  <si>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</si>
  <si>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</si>
  <si>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</si>
  <si>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</si>
  <si>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</si>
  <si>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</si>
  <si>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530000210000000044358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</si>
  <si>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</si>
  <si>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</si>
  <si>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</si>
  <si>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</si>
  <si>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</si>
  <si>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</si>
  <si>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</si>
  <si>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</si>
  <si>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</si>
  <si>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530000210000000044366</t>
  </si>
  <si>
    <t>30113</t>
  </si>
  <si>
    <t>530000210000000044372</t>
  </si>
  <si>
    <t>其他工资福利支出</t>
  </si>
  <si>
    <t>30106</t>
  </si>
  <si>
    <t>伙食补助费</t>
  </si>
  <si>
    <t>530000210000000044375</t>
  </si>
  <si>
    <t>公车购置及运维费</t>
  </si>
  <si>
    <t>30231</t>
  </si>
  <si>
    <t>公务用车运行维护费</t>
  </si>
  <si>
    <t>530000210000000044379</t>
  </si>
  <si>
    <t>工会经费</t>
  </si>
  <si>
    <t>30228</t>
  </si>
  <si>
    <t>530000210000000044380</t>
  </si>
  <si>
    <t>一般公用经费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</si>
  <si>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</si>
  <si>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</si>
  <si>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</si>
  <si>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</si>
  <si>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</si>
  <si>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</si>
  <si>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</si>
  <si>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</si>
  <si>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</si>
  <si>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</si>
  <si>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</si>
  <si>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</si>
  <si>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</si>
  <si>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</si>
  <si>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</si>
  <si>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</si>
  <si>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</si>
  <si>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</si>
  <si>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30227</t>
  </si>
  <si>
    <t>委托业务费</t>
  </si>
  <si>
    <t>30299</t>
  </si>
  <si>
    <t>其他商品和服务支出</t>
  </si>
  <si>
    <t>31002</t>
  </si>
  <si>
    <t>办公设备购置</t>
  </si>
  <si>
    <t>530000241100002025064</t>
  </si>
  <si>
    <t>重大体育比赛奖金</t>
  </si>
  <si>
    <t>预算05-1表</t>
  </si>
  <si>
    <t>2026年单位项目支出预算表</t>
  </si>
  <si>
    <t>项目分类</t>
  </si>
  <si>
    <t>项目单位</t>
  </si>
  <si>
    <t>本年拨款</t>
  </si>
  <si>
    <t>其中：本次下达</t>
  </si>
  <si>
    <t>云南省青少年体育训练中心体彩公益金专项经费</t>
  </si>
  <si>
    <t>事业发展类</t>
  </si>
  <si>
    <t>530000221100000196211</t>
  </si>
  <si>
    <t>30214</t>
  </si>
  <si>
    <t>租赁费</t>
  </si>
  <si>
    <t>30218</t>
  </si>
  <si>
    <t>专用材料费</t>
  </si>
  <si>
    <t>30226</t>
  </si>
  <si>
    <t>劳务费</t>
  </si>
  <si>
    <t>预算05-2表</t>
  </si>
  <si>
    <t>2026年单位项目支出绩效目标表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</si>
  <si>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</si>
  <si>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</si>
  <si>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</si>
  <si>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</si>
  <si>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</si>
  <si>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</si>
  <si>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</si>
  <si>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</si>
  <si>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</si>
  <si>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</si>
  <si>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照省体育局总体工作安排，进一步加强青少年选拔训练工作，开展竞技体育后备人才选拔培养工作及我省潜优势项目梯队建设。办好三个体育赛事活动和“奔跑吧·少年”主题健身活动。做好运动员思想文化教育，培养优秀体育人才。
（一）人才培养目标
开展竞技体育人才培养工作。实现省级梯队（重剑、摔跤、武术、女子拳击项目）在训运动员规模不低于50人，举重、竞走、中长跑、柔道、体操、游泳等项目运动员在训规模不低于50人，与会泽、马龙共建耐力性预备队在训人员不低于50人。
在全国锦标赛、冠军赛、联赛等赛事中力争获得3枚金牌、3枚银牌、3枚铜牌。
实现举重、竞走、中长跑、柔道、体操、游泳等项目竞技成绩经费预算90万元（按金15万/枚、银10万/枚、铜5万/枚计算）。
（二）人才输送目标
完成阶段性人才输送评估，力争向省级及以上专业队（含国家集训队）输送运动员不少于10人。
（三）经费使用目标
1.省级梯队建设使用备战全运会经费300万元。
2.举重、竞走、中长跑、柔道、体操、游泳等后备人才培养使用竞技体育后备人才培养经费140万元。
其中：
场地使用等基本保障经费：50万元
竞技成绩目标经费：90万元
人才输送经费：暂不结算，预留评估机制
3.与会泽、马龙共建耐力性预备队使用竞技体育后备人才培养经费60万元。
4.优化支出结构，确保参赛、集训、装备、营养等关键环节资金到位。
（四）体制机制建设目标
初步建立“因素法”经费分配与绩效考核机制。
完成6支核心队伍（举重、竞走、中长跑、柔道、体操、游泳）的优化重组与科学选材，每队规模控制在16人以内。
（五）保障能力提升目标
落实伙食分档标准（60元/天）。</t>
  </si>
  <si>
    <t>产出指标</t>
  </si>
  <si>
    <t>数量指标</t>
  </si>
  <si>
    <t>训练运动员人数</t>
  </si>
  <si>
    <t>&gt;=</t>
  </si>
  <si>
    <t>100</t>
  </si>
  <si>
    <t>人</t>
  </si>
  <si>
    <t>定量指标</t>
  </si>
  <si>
    <t>反映在训运动员数量。</t>
  </si>
  <si>
    <t>青训中心体彩公益金专项经费</t>
  </si>
  <si>
    <t>按照省体育局总体工作安排，进一步加强青少年选拔训练工作，开展竞技体育后备人才选拔培养工作及我省潜优势项目梯队建设。办好三个体育赛事活动和“奔跑吧·少年”主题健身活动。做好运动员思想文化教育，培养优秀体育人才。
（一）人才培养目标
开展竞技体育人才培养工作。实现省级梯队（重剑、摔跤、武术、女子拳击项目）在训运动员规模不低于50人，举重、竞走、中长跑、柔道、体操、游泳等项目运动员在训规模不低于50人，与会泽、马龙共建耐力性预备队在训人员不低于50人。
在全国锦标赛、冠军赛、联赛等赛事中力争获得3枚金牌、3枚银牌、3枚铜牌。
实现举重、竞走、中长跑、柔道、体操、游泳等项目竞技成绩经费预算90万元（按金15万/枚、银10万/枚、铜5万/枚计算）。
（二）人才输送目标
完成阶段性人才输送评估，力争向省级及以上专业队（含国家集训队）输送运动员不少于10人。
（三）经费使用目标
1. 省级梯队建设使用备战全运会经费300万元。
2. 举重、竞走、中长跑、柔道、体操、游泳等后备人才培养使用竞技体育后备人才培养经费140万元。
其中：
场地使用等基本保障经费：50万元
竞技成绩目标经费：90万元
人才输送经费：暂不结算，预留评估机制
3. 与会泽、马龙共建耐力性预备队使用竞技体育后备人才培养经费60万元。
4.优化支出结构，确保参赛、集训、装备、营养等关键环节资金到位。
（四）体制机制建设目标
初步建立“因素法”经费分配与绩效考核机制。
完成6支核心队伍（举重、竞走、中长跑、柔道、体操、游泳）的优化重组与科学选材，每队规模控制在16人以内。
（五）保障能力提升目标
落实伙食分档标准（60元/天）。</t>
  </si>
  <si>
    <t>外训外赛次数</t>
  </si>
  <si>
    <t>10</t>
  </si>
  <si>
    <t>次</t>
  </si>
  <si>
    <t>反映运动员外训外赛次数。</t>
  </si>
  <si>
    <t>举办奔跑吧少年主题健身活动场次</t>
  </si>
  <si>
    <t>反映奔跑吧少年主题健身活动场次。</t>
  </si>
  <si>
    <t>后备人才认定单位数量</t>
  </si>
  <si>
    <t>12</t>
  </si>
  <si>
    <t>个</t>
  </si>
  <si>
    <t>后备人才认定单位数量。</t>
  </si>
  <si>
    <t>省级预备队田径耐力性运动员人数</t>
  </si>
  <si>
    <t>50</t>
  </si>
  <si>
    <t>50人。</t>
  </si>
  <si>
    <t>参加羽毛球锦标赛人数</t>
  </si>
  <si>
    <t>400</t>
  </si>
  <si>
    <t>参加羽毛球锦标赛活动人数。</t>
  </si>
  <si>
    <t>参加轮滑锦标赛人数</t>
  </si>
  <si>
    <t>参加跆拳道锦标赛人数</t>
  </si>
  <si>
    <t>反映参加跆拳道锦标赛人数。</t>
  </si>
  <si>
    <t>输送竞技体育后备人才数量</t>
  </si>
  <si>
    <t>反映输送竞技体育后备人才数量。</t>
  </si>
  <si>
    <t>获得比赛奖牌数量</t>
  </si>
  <si>
    <t>=</t>
  </si>
  <si>
    <t>9</t>
  </si>
  <si>
    <t>枚</t>
  </si>
  <si>
    <t>反映2026年获得比赛奖牌数量。</t>
  </si>
  <si>
    <t>质量指标</t>
  </si>
  <si>
    <t>赛事活动安全事故发生率</t>
  </si>
  <si>
    <t>&lt;</t>
  </si>
  <si>
    <t>0</t>
  </si>
  <si>
    <t>%</t>
  </si>
  <si>
    <t>确保赛事活动不发生安全事故。</t>
  </si>
  <si>
    <t>人才培养任务完成率</t>
  </si>
  <si>
    <t>90</t>
  </si>
  <si>
    <t>反映青少年运动员培养完成率。</t>
  </si>
  <si>
    <t>时效指标</t>
  </si>
  <si>
    <t>人才培养计划完成及时率</t>
  </si>
  <si>
    <t>反映人才培养计划完成及时率。</t>
  </si>
  <si>
    <t>赛事活动计划完成及时率</t>
  </si>
  <si>
    <t>赛事活动计划完成及时率。</t>
  </si>
  <si>
    <t>效益指标</t>
  </si>
  <si>
    <t>社会效益</t>
  </si>
  <si>
    <t>参与赛事活动人数增长</t>
  </si>
  <si>
    <t>参与赛事活动人数增长≥100人。</t>
  </si>
  <si>
    <t>满意度指标</t>
  </si>
  <si>
    <t>服务对象满意度</t>
  </si>
  <si>
    <t>训练运动员满意度</t>
  </si>
  <si>
    <t>反映参训人员对比赛内容、比赛效果等的满意度。
参训人员满意度=（对比赛整体满意的参训人数/参训总人数）*100%</t>
  </si>
  <si>
    <t>参加赛事活动人员满意度</t>
  </si>
  <si>
    <t>反映参加赛事活动对比赛内容、比赛效果等的满意度。
参加赛事活动人员满意度=（比赛整体满意的人数/参加赛事总人数）*100%</t>
  </si>
  <si>
    <t>预算06表</t>
  </si>
  <si>
    <t>2026年政府性基金预算支出预算表</t>
  </si>
  <si>
    <t>政府性基金预算支出</t>
  </si>
  <si>
    <t>预算07表</t>
  </si>
  <si>
    <t>2026年单位政府采购预算表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</si>
  <si>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</si>
  <si>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</si>
  <si>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</si>
  <si>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</si>
  <si>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</si>
  <si>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</si>
  <si>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</si>
  <si>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</si>
  <si>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</si>
  <si>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</si>
  <si>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公车保养</t>
  </si>
  <si>
    <t>C23120300 车辆维修和保养服务</t>
  </si>
  <si>
    <t>年</t>
  </si>
  <si>
    <t>公车维修</t>
  </si>
  <si>
    <t>C23120301 车辆维修和保养服务</t>
  </si>
  <si>
    <t>公车保险</t>
  </si>
  <si>
    <t>C1804010201 机动车保险服务</t>
  </si>
  <si>
    <t>A3彩色打印机</t>
  </si>
  <si>
    <t>A02021002 A3彩色打印机</t>
  </si>
  <si>
    <t>台</t>
  </si>
  <si>
    <t>笔记本电脑</t>
  </si>
  <si>
    <t>A02010108 便携式计算机</t>
  </si>
  <si>
    <t>多功能一体机</t>
  </si>
  <si>
    <t>A02020400 多功能一体机</t>
  </si>
  <si>
    <t>A3复印纸</t>
  </si>
  <si>
    <t>A05040101 复印纸</t>
  </si>
  <si>
    <t>包</t>
  </si>
  <si>
    <t>A4复印纸</t>
  </si>
  <si>
    <t>台式电脑</t>
  </si>
  <si>
    <t>A02010105 台式计算机</t>
  </si>
  <si>
    <t>文件柜</t>
  </si>
  <si>
    <t>A05010502 文件柜</t>
  </si>
  <si>
    <t>组</t>
  </si>
  <si>
    <t>“奔跑吧·少年”主题健身活动</t>
  </si>
  <si>
    <t>C06040100 体育组织服务</t>
  </si>
  <si>
    <t>项</t>
  </si>
  <si>
    <t>云南省青少年轮滑锦标赛</t>
  </si>
  <si>
    <t>云南省青少年羽毛球锦标赛</t>
  </si>
  <si>
    <t>云南省青少年跆拳道锦标赛</t>
  </si>
  <si>
    <t>预算08表</t>
  </si>
  <si>
    <t>2026年单位政府购买服务预算表</t>
  </si>
  <si>
    <t>政府购买服务项目</t>
  </si>
  <si>
    <t>政府购买服务目录</t>
  </si>
  <si>
    <t>注：云南省青少年体育训练中心不涉及政府购买服务，故此表为空表。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</si>
  <si>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</si>
  <si>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</si>
  <si>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</si>
  <si>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</si>
  <si>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</si>
  <si>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</si>
  <si>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</si>
  <si>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</si>
  <si>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</si>
  <si>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</si>
  <si>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</si>
  <si>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</si>
  <si>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</si>
  <si>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</si>
  <si>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</si>
  <si>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</si>
  <si>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</si>
  <si>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</si>
  <si>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</si>
  <si>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</si>
  <si>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</si>
  <si>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</si>
  <si>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</si>
  <si>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</si>
  <si>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</si>
  <si>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注：云南省青少年体育训练中心不涉及省对下转移支付，故此表为空表。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</si>
  <si>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</si>
  <si>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</si>
  <si>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</si>
  <si>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</si>
  <si>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</si>
  <si>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</si>
  <si>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</si>
  <si>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</si>
  <si>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财政单位批复数（元）</t>
  </si>
  <si>
    <t>单价</t>
  </si>
  <si>
    <t>金额</t>
  </si>
  <si>
    <t>7</t>
  </si>
  <si>
    <t>8</t>
  </si>
  <si>
    <t>设备</t>
  </si>
  <si>
    <t>家具和用品</t>
  </si>
  <si>
    <t>注：涉及土地使用权、房屋、公务用车购置，按照现行相关管理制度规定报批，以职能单位审批意见为准。</t>
  </si>
  <si>
    <t>预算11表</t>
  </si>
  <si>
    <t>2026年中央转移支付补助项目支出预算表</t>
  </si>
  <si>
    <t>上级补助</t>
  </si>
  <si>
    <t>注：云南省青少年体育训练中心不涉及中央转移支付补助项目支出，故此表为空表。</t>
  </si>
  <si>
    <t>预算12表</t>
  </si>
  <si>
    <t>2026年单位项目支出中期规划预算表</t>
  </si>
  <si>
    <t>项目级次</t>
  </si>
  <si>
    <t>2026年</t>
  </si>
  <si>
    <t>2027年</t>
  </si>
  <si>
    <t>2028年</t>
  </si>
  <si>
    <t/>
  </si>
  <si>
    <t>注：云南省青少年体育训练中心不涉及单位项目中期规划，故此表为空表。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</si>
</sst>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9"/>
      <name val="宋体"/>
      <charset val="1"/>
    </font>
    <font>
      <b/>
      <sz val="23"/>
      <color rgb="FF000000"/>
      <name val="宋体"/>
      <charset val="134"/>
    </font>
    <font>
      <sz val="10"/>
      <name val="宋体"/>
      <charset val="1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8" applyNumberFormat="0" applyAlignment="0" applyProtection="0">
      <alignment vertical="center"/>
    </xf>
    <xf numFmtId="0" fontId="35" fillId="4" borderId="19" applyNumberFormat="0" applyAlignment="0" applyProtection="0">
      <alignment vertical="center"/>
    </xf>
    <xf numFmtId="0" fontId="36" fillId="4" borderId="18" applyNumberFormat="0" applyAlignment="0" applyProtection="0">
      <alignment vertical="center"/>
    </xf>
    <xf numFmtId="0" fontId="37" fillId="5" borderId="20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49" fontId="11" fillId="0" borderId="7">
      <alignment horizontal="left" vertical="center" wrapText="1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0" fontId="11" fillId="0" borderId="7">
      <alignment horizontal="right" vertical="center"/>
    </xf>
    <xf numFmtId="180" fontId="11" fillId="0" borderId="7">
      <alignment horizontal="right" vertical="center"/>
    </xf>
    <xf numFmtId="0" fontId="11" fillId="0" borderId="0">
      <alignment vertical="top"/>
      <protection locked="0"/>
    </xf>
  </cellStyleXfs>
  <cellXfs count="185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57" applyFont="1" applyFill="1" applyBorder="1" applyAlignment="1" applyProtection="1">
      <alignment horizontal="left" vertical="center" wrapText="1"/>
    </xf>
    <xf numFmtId="0" fontId="7" fillId="0" borderId="0" xfId="57" applyFont="1" applyFill="1" applyBorder="1" applyAlignment="1" applyProtection="1">
      <alignment wrapText="1"/>
    </xf>
    <xf numFmtId="0" fontId="8" fillId="0" borderId="0" xfId="57" applyFont="1" applyFill="1" applyBorder="1" applyAlignment="1" applyProtection="1">
      <alignment vertical="top"/>
      <protection locked="0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0" fillId="0" borderId="0" xfId="57" applyFont="1" applyFill="1" applyBorder="1" applyAlignment="1" applyProtection="1"/>
    <xf numFmtId="49" fontId="11" fillId="0" borderId="0" xfId="50" applyBorder="1">
      <alignment horizontal="left" vertical="center" wrapText="1"/>
    </xf>
    <xf numFmtId="49" fontId="11" fillId="0" borderId="0" xfId="50" applyBorder="1" applyAlignment="1">
      <alignment horizontal="right" vertical="center" wrapText="1"/>
    </xf>
    <xf numFmtId="49" fontId="12" fillId="0" borderId="0" xfId="50" applyFont="1" applyBorder="1" applyAlignment="1">
      <alignment horizontal="center" vertical="center" wrapText="1"/>
    </xf>
    <xf numFmtId="49" fontId="13" fillId="0" borderId="7" xfId="50" applyFont="1" applyAlignment="1">
      <alignment horizontal="center" vertical="center" wrapText="1"/>
    </xf>
    <xf numFmtId="49" fontId="14" fillId="0" borderId="7" xfId="50" applyAlignment="1">
      <alignment horizontal="center" vertical="center" wrapText="1"/>
    </xf>
    <xf numFmtId="49" fontId="13" fillId="0" borderId="7" xfId="50" applyFont="1">
      <alignment horizontal="left" vertical="center" wrapText="1"/>
    </xf>
    <xf numFmtId="180" fontId="11" fillId="0" borderId="7" xfId="56">
      <alignment horizontal="right" vertical="center"/>
    </xf>
    <xf numFmtId="176" fontId="11" fillId="0" borderId="7" xfId="51">
      <alignment horizontal="right" vertical="center"/>
    </xf>
    <xf numFmtId="180" fontId="11" fillId="0" borderId="7" xfId="0" applyNumberFormat="1" applyFont="1" applyBorder="1" applyAlignment="1">
      <alignment horizontal="left" vertical="center"/>
    </xf>
    <xf numFmtId="176" fontId="11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5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1" fillId="0" borderId="0" xfId="0" applyFont="1" applyFill="1" applyBorder="1" applyAlignment="1" applyProtection="1">
      <alignment vertical="top"/>
      <protection locked="0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wrapText="1"/>
    </xf>
    <xf numFmtId="0" fontId="17" fillId="0" borderId="0" xfId="0" applyFont="1" applyFill="1" applyBorder="1" applyAlignment="1" applyProtection="1"/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8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9" fontId="5" fillId="0" borderId="7" xfId="50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8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vertical="center"/>
    </xf>
    <xf numFmtId="4" fontId="24" fillId="0" borderId="7" xfId="0" applyNumberFormat="1" applyFont="1" applyBorder="1" applyAlignment="1" applyProtection="1">
      <alignment horizontal="right" vertical="center"/>
      <protection locked="0"/>
    </xf>
    <xf numFmtId="49" fontId="24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24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24" fillId="0" borderId="7" xfId="0" applyFont="1" applyBorder="1" applyAlignment="1">
      <alignment horizontal="center" vertical="center"/>
    </xf>
    <xf numFmtId="0" fontId="24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24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176" fontId="24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4" fillId="0" borderId="6" xfId="0" applyFont="1" applyBorder="1" applyAlignment="1" applyProtection="1">
      <alignment horizontal="center"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tabSelected="1" workbookViewId="0">
      <selection activeCell="B17" sqref="B17"/>
    </sheetView>
  </sheetViews>
  <sheetFormatPr defaultColWidth="8" defaultRowHeight="14.25" customHeight="1" outlineLevelCol="3"/>
  <cols>
    <col min="1" max="1" width="39.5727272727273" customWidth="1"/>
    <col min="2" max="2" width="46.3090909090909" customWidth="1"/>
    <col min="3" max="3" width="40.4181818181818" customWidth="1"/>
    <col min="4" max="4" width="50.1727272727273" customWidth="1"/>
  </cols>
  <sheetData>
    <row r="1" ht="12" customHeight="1" spans="1:4">
      <c r="D1" s="102" t="s">
        <v>0</v>
      </c>
    </row>
    <row r="2" ht="36" customHeight="1" spans="1:4">
      <c r="A2" s="48" t="s">
        <v>1</v>
      </c>
      <c r="B2" s="177"/>
      <c r="C2" s="177"/>
      <c r="D2" s="177"/>
    </row>
    <row r="3" ht="21" customHeight="1" spans="1:4">
      <c r="A3" s="101" t="str">
        <f>"单位名称："&amp;"云南省青少年体育训练中心"</f>
        <v>单位名称：云南省青少年体育训练中心</v>
      </c>
      <c r="B3" s="142"/>
      <c r="C3" s="142"/>
      <c r="D3" s="100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53" t="s">
        <v>8</v>
      </c>
      <c r="B7" s="131">
        <v>11912360.41</v>
      </c>
      <c r="C7" s="121" t="str">
        <f>"一"&amp;"、"&amp;"文化旅游体育与传媒支出"</f>
        <v>一、文化旅游体育与传媒支出</v>
      </c>
      <c r="D7" s="131">
        <v>9111641.75</v>
      </c>
    </row>
    <row r="8" ht="25.4" customHeight="1" spans="1:4">
      <c r="A8" s="153" t="s">
        <v>9</v>
      </c>
      <c r="B8" s="131">
        <v>8600000</v>
      </c>
      <c r="C8" s="121" t="str">
        <f>"二"&amp;"、"&amp;"社会保障和就业支出"</f>
        <v>二、社会保障和就业支出</v>
      </c>
      <c r="D8" s="131">
        <v>1085367.15</v>
      </c>
    </row>
    <row r="9" ht="25.4" customHeight="1" spans="1:4">
      <c r="A9" s="153" t="s">
        <v>10</v>
      </c>
      <c r="B9" s="131"/>
      <c r="C9" s="121" t="str">
        <f>"三"&amp;"、"&amp;"卫生健康支出"</f>
        <v>三、卫生健康支出</v>
      </c>
      <c r="D9" s="131">
        <v>998089.45</v>
      </c>
    </row>
    <row r="10" ht="25.4" customHeight="1" spans="1:4">
      <c r="A10" s="153" t="s">
        <v>11</v>
      </c>
      <c r="B10" s="96"/>
      <c r="C10" s="121" t="str">
        <f>"四"&amp;"、"&amp;"住房保障支出"</f>
        <v>四、住房保障支出</v>
      </c>
      <c r="D10" s="131">
        <v>717262.06</v>
      </c>
    </row>
    <row r="11" ht="25.4" customHeight="1" spans="1:4">
      <c r="A11" s="153" t="s">
        <v>12</v>
      </c>
      <c r="B11" s="131"/>
      <c r="C11" s="121" t="str">
        <f>"五"&amp;"、"&amp;"其他支出"</f>
        <v>五、其他支出</v>
      </c>
      <c r="D11" s="131">
        <v>8845248.97</v>
      </c>
    </row>
    <row r="12" ht="25.4" customHeight="1" spans="1:4">
      <c r="A12" s="153" t="s">
        <v>13</v>
      </c>
      <c r="B12" s="96"/>
      <c r="C12" s="121"/>
      <c r="D12" s="131"/>
    </row>
    <row r="13" ht="25.4" customHeight="1" spans="1:4">
      <c r="A13" s="153" t="s">
        <v>14</v>
      </c>
      <c r="B13" s="96"/>
      <c r="C13" s="121"/>
      <c r="D13" s="131"/>
    </row>
    <row r="14" ht="25.4" customHeight="1" spans="1:4">
      <c r="A14" s="153" t="s">
        <v>15</v>
      </c>
      <c r="B14" s="96"/>
      <c r="C14" s="121"/>
      <c r="D14" s="131"/>
    </row>
    <row r="15" ht="25.4" customHeight="1" spans="1:4">
      <c r="A15" s="178" t="s">
        <v>16</v>
      </c>
      <c r="B15" s="96"/>
      <c r="C15" s="121"/>
      <c r="D15" s="131"/>
    </row>
    <row r="16" ht="25.4" customHeight="1" spans="1:4">
      <c r="A16" s="178" t="s">
        <v>17</v>
      </c>
      <c r="B16" s="131"/>
      <c r="C16" s="121"/>
      <c r="D16" s="131"/>
    </row>
    <row r="17" ht="25.4" customHeight="1" spans="1:4">
      <c r="A17" s="179" t="s">
        <v>18</v>
      </c>
      <c r="B17" s="149">
        <v>20512360.41</v>
      </c>
      <c r="C17" s="151" t="s">
        <v>19</v>
      </c>
      <c r="D17" s="149">
        <v>20757609.38</v>
      </c>
    </row>
    <row r="18" ht="25.4" customHeight="1" spans="1:4">
      <c r="A18" s="180" t="s">
        <v>20</v>
      </c>
      <c r="B18" s="149">
        <v>245248.97</v>
      </c>
      <c r="C18" s="181" t="s">
        <v>21</v>
      </c>
      <c r="D18" s="182"/>
    </row>
    <row r="19" ht="25.4" customHeight="1" spans="1:4">
      <c r="A19" s="183" t="s">
        <v>22</v>
      </c>
      <c r="B19" s="131">
        <v>245248.97</v>
      </c>
      <c r="C19" s="150" t="s">
        <v>22</v>
      </c>
      <c r="D19" s="96"/>
    </row>
    <row r="20" ht="25.4" customHeight="1" spans="1:4">
      <c r="A20" s="183" t="s">
        <v>23</v>
      </c>
      <c r="B20" s="131"/>
      <c r="C20" s="150" t="s">
        <v>23</v>
      </c>
      <c r="D20" s="96"/>
    </row>
    <row r="21" ht="25.4" customHeight="1" spans="1:4">
      <c r="A21" s="184" t="s">
        <v>24</v>
      </c>
      <c r="B21" s="149">
        <v>20757609.38</v>
      </c>
      <c r="C21" s="151" t="s">
        <v>25</v>
      </c>
      <c r="D21" s="145">
        <v>20757609.38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topLeftCell="C1" workbookViewId="0">
      <selection activeCell="B19" sqref="B19"/>
    </sheetView>
  </sheetViews>
  <sheetFormatPr defaultColWidth="9.13636363636364" defaultRowHeight="14.25" customHeight="1" outlineLevelCol="5"/>
  <cols>
    <col min="1" max="1" width="29.0272727272727" customWidth="1"/>
    <col min="2" max="2" width="28.6" customWidth="1"/>
    <col min="3" max="3" width="31.6" customWidth="1"/>
    <col min="4" max="6" width="33.4545454545455" customWidth="1"/>
  </cols>
  <sheetData>
    <row r="1" ht="15.75" customHeight="1" spans="1:6">
      <c r="F1" s="59" t="s">
        <v>295</v>
      </c>
    </row>
    <row r="2" ht="28.5" customHeight="1" spans="1:6">
      <c r="A2" s="29" t="s">
        <v>296</v>
      </c>
      <c r="B2" s="29"/>
      <c r="C2" s="29"/>
      <c r="D2" s="29"/>
      <c r="E2" s="29"/>
      <c r="F2" s="29"/>
    </row>
    <row r="3" ht="15" customHeight="1" spans="1:6">
      <c r="A3" s="109" t="str">
        <f>"单位名称："&amp;"云南省青少年体育训练中心"</f>
        <v>单位名称：云南省青少年体育训练中心</v>
      </c>
      <c r="B3" s="110"/>
      <c r="C3" s="110"/>
      <c r="D3" s="62"/>
      <c r="E3" s="62"/>
      <c r="F3" s="111" t="s">
        <v>2</v>
      </c>
    </row>
    <row r="4" ht="18.75" customHeight="1" spans="1:6">
      <c r="A4" s="9" t="s">
        <v>131</v>
      </c>
      <c r="B4" s="9" t="s">
        <v>48</v>
      </c>
      <c r="C4" s="9" t="s">
        <v>49</v>
      </c>
      <c r="D4" s="15" t="s">
        <v>297</v>
      </c>
      <c r="E4" s="66"/>
      <c r="F4" s="66"/>
    </row>
    <row r="5" ht="30" customHeight="1" spans="1:6">
      <c r="A5" s="18"/>
      <c r="B5" s="18"/>
      <c r="C5" s="18"/>
      <c r="D5" s="15" t="s">
        <v>30</v>
      </c>
      <c r="E5" s="66" t="s">
        <v>57</v>
      </c>
      <c r="F5" s="66" t="s">
        <v>58</v>
      </c>
    </row>
    <row r="6" ht="16.5" customHeight="1" spans="1:6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6">
        <v>6</v>
      </c>
    </row>
    <row r="7" ht="20.25" customHeight="1" spans="1:6">
      <c r="A7" s="32" t="s">
        <v>45</v>
      </c>
      <c r="B7" s="32" t="s">
        <v>92</v>
      </c>
      <c r="C7" s="32" t="s">
        <v>56</v>
      </c>
      <c r="D7" s="22">
        <v>8845248.97</v>
      </c>
      <c r="E7" s="22"/>
      <c r="F7" s="22">
        <v>8845248.97</v>
      </c>
    </row>
    <row r="8" ht="20.25" customHeight="1" spans="1:6">
      <c r="A8" s="32" t="s">
        <v>45</v>
      </c>
      <c r="B8" s="112" t="s">
        <v>93</v>
      </c>
      <c r="C8" s="112" t="s">
        <v>94</v>
      </c>
      <c r="D8" s="22">
        <v>8845248.97</v>
      </c>
      <c r="E8" s="22"/>
      <c r="F8" s="22">
        <v>8845248.97</v>
      </c>
    </row>
    <row r="9" ht="20.25" customHeight="1" spans="1:6">
      <c r="A9" s="32" t="s">
        <v>45</v>
      </c>
      <c r="B9" s="113" t="s">
        <v>95</v>
      </c>
      <c r="C9" s="113" t="s">
        <v>96</v>
      </c>
      <c r="D9" s="22">
        <v>8845248.97</v>
      </c>
      <c r="E9" s="22"/>
      <c r="F9" s="22">
        <v>8845248.97</v>
      </c>
    </row>
    <row r="10" ht="17.25" customHeight="1" spans="1:6">
      <c r="A10" s="114" t="s">
        <v>97</v>
      </c>
      <c r="B10" s="115"/>
      <c r="C10" s="115" t="s">
        <v>97</v>
      </c>
      <c r="D10" s="22">
        <v>8845248.97</v>
      </c>
      <c r="E10" s="22"/>
      <c r="F10" s="22">
        <v>8845248.97</v>
      </c>
    </row>
  </sheetData>
  <mergeCells count="6">
    <mergeCell ref="A2:F2"/>
    <mergeCell ref="D4:F4"/>
    <mergeCell ref="A10:C10"/>
    <mergeCell ref="A4:A5"/>
    <mergeCell ref="B4:B5"/>
    <mergeCell ref="C4:C5"/>
  </mergeCells>
  <pageMargins left="0.75" right="0.75" top="1" bottom="1" header="0.5" footer="0.5"/>
  <pageSetup paperSize="9" scale="6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3"/>
  <sheetViews>
    <sheetView showZeros="0" topLeftCell="A5" workbookViewId="0">
      <selection activeCell="A7" sqref="A7"/>
    </sheetView>
  </sheetViews>
  <sheetFormatPr defaultColWidth="9.13636363636364" defaultRowHeight="14.25" customHeight="1"/>
  <cols>
    <col min="1" max="1" width="35.0909090909091" customWidth="1"/>
    <col min="2" max="2" width="26.6363636363636" customWidth="1"/>
    <col min="3" max="3" width="30.8181818181818" customWidth="1"/>
    <col min="4" max="4" width="7.70909090909091" customWidth="1"/>
    <col min="5" max="5" width="10.2818181818182" customWidth="1"/>
    <col min="6" max="9" width="16.8181818181818" customWidth="1"/>
    <col min="10" max="11" width="14.7454545454545" customWidth="1"/>
    <col min="12" max="16" width="12.5727272727273" customWidth="1"/>
    <col min="17" max="17" width="10.4181818181818" customWidth="1"/>
  </cols>
  <sheetData>
    <row r="1" ht="13.5" customHeight="1" spans="1:17">
      <c r="O1" s="47"/>
      <c r="P1" s="47"/>
      <c r="Q1" s="100" t="s">
        <v>298</v>
      </c>
    </row>
    <row r="2" ht="27.75" customHeight="1" spans="1:17">
      <c r="A2" s="60" t="s">
        <v>299</v>
      </c>
      <c r="B2" s="29"/>
      <c r="C2" s="29"/>
      <c r="D2" s="29"/>
      <c r="E2" s="29"/>
      <c r="F2" s="29"/>
      <c r="G2" s="29"/>
      <c r="H2" s="29"/>
      <c r="I2" s="29"/>
      <c r="J2" s="29"/>
      <c r="K2" s="49"/>
      <c r="L2" s="29"/>
      <c r="M2" s="29"/>
      <c r="N2" s="29"/>
      <c r="O2" s="49"/>
      <c r="P2" s="49"/>
      <c r="Q2" s="29"/>
    </row>
    <row r="3" ht="18.75" customHeight="1" spans="1:17">
      <c r="A3" s="101" t="str">
        <f>"单位名称："&amp;"云南省青少年体育训练中心"</f>
        <v>单位名称：云南省青少年体育训练中心</v>
      </c>
      <c r="B3" s="6"/>
      <c r="C3" s="6"/>
      <c r="D3" s="6"/>
      <c r="E3" s="6"/>
      <c r="F3" s="6"/>
      <c r="G3" s="6"/>
      <c r="H3" s="6"/>
      <c r="I3" s="6"/>
      <c r="J3" s="6"/>
      <c r="O3" s="65"/>
      <c r="P3" s="65"/>
      <c r="Q3" s="102" t="s">
        <v>122</v>
      </c>
    </row>
    <row r="4" ht="15.75" customHeight="1" spans="1:17">
      <c r="A4" s="9" t="s">
        <v>300</v>
      </c>
      <c r="B4" s="80" t="s">
        <v>301</v>
      </c>
      <c r="C4" s="80" t="s">
        <v>302</v>
      </c>
      <c r="D4" s="80" t="s">
        <v>303</v>
      </c>
      <c r="E4" s="80" t="s">
        <v>304</v>
      </c>
      <c r="F4" s="80" t="s">
        <v>305</v>
      </c>
      <c r="G4" s="81" t="s">
        <v>138</v>
      </c>
      <c r="H4" s="81"/>
      <c r="I4" s="81"/>
      <c r="J4" s="81"/>
      <c r="K4" s="82"/>
      <c r="L4" s="81"/>
      <c r="M4" s="81"/>
      <c r="N4" s="81"/>
      <c r="O4" s="83"/>
      <c r="P4" s="82"/>
      <c r="Q4" s="84"/>
    </row>
    <row r="5" ht="17.25" customHeight="1" spans="1:17">
      <c r="A5" s="14"/>
      <c r="B5" s="85"/>
      <c r="C5" s="85"/>
      <c r="D5" s="85"/>
      <c r="E5" s="85"/>
      <c r="F5" s="85"/>
      <c r="G5" s="85" t="s">
        <v>30</v>
      </c>
      <c r="H5" s="85" t="s">
        <v>33</v>
      </c>
      <c r="I5" s="85" t="s">
        <v>306</v>
      </c>
      <c r="J5" s="85" t="s">
        <v>307</v>
      </c>
      <c r="K5" s="86" t="s">
        <v>308</v>
      </c>
      <c r="L5" s="87" t="s">
        <v>309</v>
      </c>
      <c r="M5" s="87"/>
      <c r="N5" s="87"/>
      <c r="O5" s="88"/>
      <c r="P5" s="89"/>
      <c r="Q5" s="90"/>
    </row>
    <row r="6" ht="54" customHeight="1" spans="1:17">
      <c r="A6" s="17"/>
      <c r="B6" s="90"/>
      <c r="C6" s="90"/>
      <c r="D6" s="90"/>
      <c r="E6" s="90"/>
      <c r="F6" s="90"/>
      <c r="G6" s="90"/>
      <c r="H6" s="90" t="s">
        <v>32</v>
      </c>
      <c r="I6" s="90"/>
      <c r="J6" s="90"/>
      <c r="K6" s="91"/>
      <c r="L6" s="90" t="s">
        <v>32</v>
      </c>
      <c r="M6" s="90" t="s">
        <v>43</v>
      </c>
      <c r="N6" s="90" t="s">
        <v>145</v>
      </c>
      <c r="O6" s="92" t="s">
        <v>39</v>
      </c>
      <c r="P6" s="91" t="s">
        <v>40</v>
      </c>
      <c r="Q6" s="90" t="s">
        <v>41</v>
      </c>
    </row>
    <row r="7" ht="15" customHeight="1" spans="1:17">
      <c r="A7" s="18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04">
        <v>7</v>
      </c>
      <c r="H7" s="104">
        <v>8</v>
      </c>
      <c r="I7" s="104">
        <v>9</v>
      </c>
      <c r="J7" s="104">
        <v>10</v>
      </c>
      <c r="K7" s="104">
        <v>11</v>
      </c>
      <c r="L7" s="104">
        <v>12</v>
      </c>
      <c r="M7" s="104">
        <v>13</v>
      </c>
      <c r="N7" s="104">
        <v>14</v>
      </c>
      <c r="O7" s="104">
        <v>15</v>
      </c>
      <c r="P7" s="104">
        <v>16</v>
      </c>
      <c r="Q7" s="104">
        <v>17</v>
      </c>
    </row>
    <row r="8" ht="21" customHeight="1" spans="1:17">
      <c r="A8" s="93" t="s">
        <v>45</v>
      </c>
      <c r="B8" s="94"/>
      <c r="C8" s="94"/>
      <c r="D8" s="94"/>
      <c r="E8" s="105"/>
      <c r="F8" s="22">
        <v>4062300</v>
      </c>
      <c r="G8" s="22">
        <v>4976300</v>
      </c>
      <c r="H8" s="22">
        <v>76300</v>
      </c>
      <c r="I8" s="22">
        <v>4900000</v>
      </c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106" t="s">
        <v>173</v>
      </c>
      <c r="B9" s="94" t="s">
        <v>310</v>
      </c>
      <c r="C9" s="94" t="s">
        <v>311</v>
      </c>
      <c r="D9" s="107" t="s">
        <v>312</v>
      </c>
      <c r="E9" s="108">
        <v>1</v>
      </c>
      <c r="F9" s="22"/>
      <c r="G9" s="22">
        <v>3000</v>
      </c>
      <c r="H9" s="22">
        <v>3000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106" t="s">
        <v>173</v>
      </c>
      <c r="B10" s="94" t="s">
        <v>313</v>
      </c>
      <c r="C10" s="94" t="s">
        <v>314</v>
      </c>
      <c r="D10" s="107" t="s">
        <v>312</v>
      </c>
      <c r="E10" s="108">
        <v>1</v>
      </c>
      <c r="F10" s="22"/>
      <c r="G10" s="22">
        <v>7000</v>
      </c>
      <c r="H10" s="22">
        <v>7000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106" t="s">
        <v>173</v>
      </c>
      <c r="B11" s="94" t="s">
        <v>315</v>
      </c>
      <c r="C11" s="94" t="s">
        <v>316</v>
      </c>
      <c r="D11" s="107" t="s">
        <v>312</v>
      </c>
      <c r="E11" s="108">
        <v>1</v>
      </c>
      <c r="F11" s="22"/>
      <c r="G11" s="22">
        <v>4000</v>
      </c>
      <c r="H11" s="22">
        <v>4000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106" t="s">
        <v>180</v>
      </c>
      <c r="B12" s="94" t="s">
        <v>317</v>
      </c>
      <c r="C12" s="94" t="s">
        <v>318</v>
      </c>
      <c r="D12" s="107" t="s">
        <v>319</v>
      </c>
      <c r="E12" s="108">
        <v>1</v>
      </c>
      <c r="F12" s="22">
        <v>15000</v>
      </c>
      <c r="G12" s="22">
        <v>15000</v>
      </c>
      <c r="H12" s="22">
        <v>15000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106" t="s">
        <v>180</v>
      </c>
      <c r="B13" s="94" t="s">
        <v>320</v>
      </c>
      <c r="C13" s="94" t="s">
        <v>321</v>
      </c>
      <c r="D13" s="107" t="s">
        <v>319</v>
      </c>
      <c r="E13" s="108">
        <v>2</v>
      </c>
      <c r="F13" s="22">
        <v>14000</v>
      </c>
      <c r="G13" s="22">
        <v>14000</v>
      </c>
      <c r="H13" s="22">
        <v>14000</v>
      </c>
      <c r="I13" s="22"/>
      <c r="J13" s="22"/>
      <c r="K13" s="22"/>
      <c r="L13" s="22"/>
      <c r="M13" s="22"/>
      <c r="N13" s="22"/>
      <c r="O13" s="22"/>
      <c r="P13" s="22"/>
      <c r="Q13" s="22"/>
    </row>
    <row r="14" ht="21" customHeight="1" spans="1:17">
      <c r="A14" s="106" t="s">
        <v>180</v>
      </c>
      <c r="B14" s="94" t="s">
        <v>322</v>
      </c>
      <c r="C14" s="94" t="s">
        <v>323</v>
      </c>
      <c r="D14" s="107" t="s">
        <v>319</v>
      </c>
      <c r="E14" s="108">
        <v>1</v>
      </c>
      <c r="F14" s="22">
        <v>3000</v>
      </c>
      <c r="G14" s="22">
        <v>3000</v>
      </c>
      <c r="H14" s="22">
        <v>3000</v>
      </c>
      <c r="I14" s="22"/>
      <c r="J14" s="22"/>
      <c r="K14" s="22"/>
      <c r="L14" s="22"/>
      <c r="M14" s="22"/>
      <c r="N14" s="22"/>
      <c r="O14" s="22"/>
      <c r="P14" s="22"/>
      <c r="Q14" s="22"/>
    </row>
    <row r="15" ht="21" customHeight="1" spans="1:17">
      <c r="A15" s="106" t="s">
        <v>180</v>
      </c>
      <c r="B15" s="94" t="s">
        <v>324</v>
      </c>
      <c r="C15" s="94" t="s">
        <v>325</v>
      </c>
      <c r="D15" s="107" t="s">
        <v>326</v>
      </c>
      <c r="E15" s="108">
        <v>100</v>
      </c>
      <c r="F15" s="22">
        <v>5800</v>
      </c>
      <c r="G15" s="22">
        <v>5800</v>
      </c>
      <c r="H15" s="22">
        <v>5800</v>
      </c>
      <c r="I15" s="22"/>
      <c r="J15" s="22"/>
      <c r="K15" s="22"/>
      <c r="L15" s="22"/>
      <c r="M15" s="22"/>
      <c r="N15" s="22"/>
      <c r="O15" s="22"/>
      <c r="P15" s="22"/>
      <c r="Q15" s="22"/>
    </row>
    <row r="16" ht="21" customHeight="1" spans="1:17">
      <c r="A16" s="106" t="s">
        <v>180</v>
      </c>
      <c r="B16" s="94" t="s">
        <v>327</v>
      </c>
      <c r="C16" s="94" t="s">
        <v>325</v>
      </c>
      <c r="D16" s="107" t="s">
        <v>326</v>
      </c>
      <c r="E16" s="108">
        <v>500</v>
      </c>
      <c r="F16" s="22">
        <v>14500</v>
      </c>
      <c r="G16" s="22">
        <v>14500</v>
      </c>
      <c r="H16" s="22">
        <v>14500</v>
      </c>
      <c r="I16" s="22"/>
      <c r="J16" s="22"/>
      <c r="K16" s="22"/>
      <c r="L16" s="22"/>
      <c r="M16" s="22"/>
      <c r="N16" s="22"/>
      <c r="O16" s="22"/>
      <c r="P16" s="22"/>
      <c r="Q16" s="22"/>
    </row>
    <row r="17" ht="21" customHeight="1" spans="1:17">
      <c r="A17" s="106" t="s">
        <v>180</v>
      </c>
      <c r="B17" s="94" t="s">
        <v>328</v>
      </c>
      <c r="C17" s="94" t="s">
        <v>329</v>
      </c>
      <c r="D17" s="107" t="s">
        <v>319</v>
      </c>
      <c r="E17" s="108">
        <v>1</v>
      </c>
      <c r="F17" s="22">
        <v>6000</v>
      </c>
      <c r="G17" s="22">
        <v>6000</v>
      </c>
      <c r="H17" s="22">
        <v>6000</v>
      </c>
      <c r="I17" s="22"/>
      <c r="J17" s="22"/>
      <c r="K17" s="22"/>
      <c r="L17" s="22"/>
      <c r="M17" s="22"/>
      <c r="N17" s="22"/>
      <c r="O17" s="22"/>
      <c r="P17" s="22"/>
      <c r="Q17" s="22"/>
    </row>
    <row r="18" ht="21" customHeight="1" spans="1:17">
      <c r="A18" s="106" t="s">
        <v>180</v>
      </c>
      <c r="B18" s="94" t="s">
        <v>330</v>
      </c>
      <c r="C18" s="94" t="s">
        <v>331</v>
      </c>
      <c r="D18" s="107" t="s">
        <v>332</v>
      </c>
      <c r="E18" s="108">
        <v>4</v>
      </c>
      <c r="F18" s="22">
        <v>4000</v>
      </c>
      <c r="G18" s="22">
        <v>4000</v>
      </c>
      <c r="H18" s="22">
        <v>4000</v>
      </c>
      <c r="I18" s="22"/>
      <c r="J18" s="22"/>
      <c r="K18" s="22"/>
      <c r="L18" s="22"/>
      <c r="M18" s="22"/>
      <c r="N18" s="22"/>
      <c r="O18" s="22"/>
      <c r="P18" s="22"/>
      <c r="Q18" s="22"/>
    </row>
    <row r="19" ht="21" customHeight="1" spans="1:17">
      <c r="A19" s="106" t="s">
        <v>213</v>
      </c>
      <c r="B19" s="94" t="s">
        <v>333</v>
      </c>
      <c r="C19" s="94" t="s">
        <v>334</v>
      </c>
      <c r="D19" s="107" t="s">
        <v>335</v>
      </c>
      <c r="E19" s="108">
        <v>1</v>
      </c>
      <c r="F19" s="22">
        <v>4000000</v>
      </c>
      <c r="G19" s="22">
        <v>4000000</v>
      </c>
      <c r="H19" s="22"/>
      <c r="I19" s="22">
        <v>4000000</v>
      </c>
      <c r="J19" s="22"/>
      <c r="K19" s="22"/>
      <c r="L19" s="22"/>
      <c r="M19" s="22"/>
      <c r="N19" s="22"/>
      <c r="O19" s="22"/>
      <c r="P19" s="22"/>
      <c r="Q19" s="22"/>
    </row>
    <row r="20" ht="21" customHeight="1" spans="1:17">
      <c r="A20" s="106" t="s">
        <v>213</v>
      </c>
      <c r="B20" s="94" t="s">
        <v>336</v>
      </c>
      <c r="C20" s="94" t="s">
        <v>334</v>
      </c>
      <c r="D20" s="107" t="s">
        <v>335</v>
      </c>
      <c r="E20" s="108">
        <v>1</v>
      </c>
      <c r="F20" s="22"/>
      <c r="G20" s="22">
        <v>300000</v>
      </c>
      <c r="H20" s="22"/>
      <c r="I20" s="22">
        <v>300000</v>
      </c>
      <c r="J20" s="22"/>
      <c r="K20" s="22"/>
      <c r="L20" s="22"/>
      <c r="M20" s="22"/>
      <c r="N20" s="22"/>
      <c r="O20" s="22"/>
      <c r="P20" s="22"/>
      <c r="Q20" s="22"/>
    </row>
    <row r="21" ht="21" customHeight="1" spans="1:17">
      <c r="A21" s="106" t="s">
        <v>213</v>
      </c>
      <c r="B21" s="94" t="s">
        <v>337</v>
      </c>
      <c r="C21" s="94" t="s">
        <v>334</v>
      </c>
      <c r="D21" s="107" t="s">
        <v>335</v>
      </c>
      <c r="E21" s="108">
        <v>1</v>
      </c>
      <c r="F21" s="22"/>
      <c r="G21" s="22">
        <v>300000</v>
      </c>
      <c r="H21" s="22"/>
      <c r="I21" s="22">
        <v>300000</v>
      </c>
      <c r="J21" s="22"/>
      <c r="K21" s="22"/>
      <c r="L21" s="22"/>
      <c r="M21" s="22"/>
      <c r="N21" s="22"/>
      <c r="O21" s="22"/>
      <c r="P21" s="22"/>
      <c r="Q21" s="22"/>
    </row>
    <row r="22" ht="21" customHeight="1" spans="1:17">
      <c r="A22" s="106" t="s">
        <v>213</v>
      </c>
      <c r="B22" s="94" t="s">
        <v>338</v>
      </c>
      <c r="C22" s="94" t="s">
        <v>334</v>
      </c>
      <c r="D22" s="107" t="s">
        <v>335</v>
      </c>
      <c r="E22" s="108">
        <v>1</v>
      </c>
      <c r="F22" s="22"/>
      <c r="G22" s="22">
        <v>300000</v>
      </c>
      <c r="H22" s="22"/>
      <c r="I22" s="22">
        <v>300000</v>
      </c>
      <c r="J22" s="22"/>
      <c r="K22" s="22"/>
      <c r="L22" s="22"/>
      <c r="M22" s="22"/>
      <c r="N22" s="22"/>
      <c r="O22" s="22"/>
      <c r="P22" s="22"/>
      <c r="Q22" s="22"/>
    </row>
    <row r="23" ht="21" customHeight="1" spans="1:17">
      <c r="A23" s="97" t="s">
        <v>97</v>
      </c>
      <c r="B23" s="98"/>
      <c r="C23" s="98"/>
      <c r="D23" s="98"/>
      <c r="E23" s="105"/>
      <c r="F23" s="22">
        <v>4062300</v>
      </c>
      <c r="G23" s="22">
        <v>4976300</v>
      </c>
      <c r="H23" s="22">
        <v>76300</v>
      </c>
      <c r="I23" s="22">
        <v>4900000</v>
      </c>
      <c r="J23" s="22"/>
      <c r="K23" s="22"/>
      <c r="L23" s="22"/>
      <c r="M23" s="22"/>
      <c r="N23" s="22"/>
      <c r="O23" s="22"/>
      <c r="P23" s="22"/>
      <c r="Q23" s="22"/>
    </row>
  </sheetData>
  <mergeCells count="16">
    <mergeCell ref="A2:Q2"/>
    <mergeCell ref="A3:F3"/>
    <mergeCell ref="G4:Q4"/>
    <mergeCell ref="L5:Q5"/>
    <mergeCell ref="A23:E2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47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11" sqref="A11:C11"/>
    </sheetView>
  </sheetViews>
  <sheetFormatPr defaultColWidth="9.13636363636364" defaultRowHeight="14.25" customHeight="1"/>
  <cols>
    <col min="1" max="1" width="31.4181818181818" customWidth="1"/>
    <col min="2" max="2" width="21.7090909090909" customWidth="1"/>
    <col min="3" max="3" width="26.7090909090909" customWidth="1"/>
    <col min="4" max="14" width="16.6" customWidth="1"/>
  </cols>
  <sheetData>
    <row r="1" ht="13.5" customHeight="1" spans="1:17">
      <c r="A1" s="64"/>
      <c r="B1" s="64"/>
      <c r="C1" s="64"/>
      <c r="D1" s="64"/>
      <c r="E1" s="64"/>
      <c r="F1" s="64"/>
      <c r="G1" s="64"/>
      <c r="H1" s="73"/>
      <c r="I1" s="64"/>
      <c r="J1" s="64"/>
      <c r="K1" s="64"/>
      <c r="L1" s="47"/>
      <c r="M1" s="74"/>
      <c r="N1" s="75" t="s">
        <v>339</v>
      </c>
    </row>
    <row r="2" ht="27.75" customHeight="1" spans="1:17">
      <c r="A2" s="60" t="s">
        <v>340</v>
      </c>
      <c r="B2" s="76"/>
      <c r="C2" s="76"/>
      <c r="D2" s="76"/>
      <c r="E2" s="76"/>
      <c r="F2" s="76"/>
      <c r="G2" s="76"/>
      <c r="H2" s="77"/>
      <c r="I2" s="76"/>
      <c r="J2" s="76"/>
      <c r="K2" s="76"/>
      <c r="L2" s="49"/>
      <c r="M2" s="77"/>
      <c r="N2" s="76"/>
    </row>
    <row r="3" ht="18.75" customHeight="1" spans="1:17">
      <c r="A3" s="61" t="str">
        <f>"单位名称："&amp;"云南省青少年体育训练中心"</f>
        <v>单位名称：云南省青少年体育训练中心</v>
      </c>
      <c r="B3" s="62"/>
      <c r="C3" s="62"/>
      <c r="D3" s="62"/>
      <c r="E3" s="62"/>
      <c r="F3" s="62"/>
      <c r="G3" s="62"/>
      <c r="H3" s="73"/>
      <c r="I3" s="64"/>
      <c r="J3" s="64"/>
      <c r="K3" s="64"/>
      <c r="L3" s="65"/>
      <c r="M3" s="78"/>
      <c r="N3" s="79" t="s">
        <v>122</v>
      </c>
    </row>
    <row r="4" ht="15.75" customHeight="1" spans="1:17">
      <c r="A4" s="9" t="s">
        <v>300</v>
      </c>
      <c r="B4" s="80" t="s">
        <v>341</v>
      </c>
      <c r="C4" s="80" t="s">
        <v>342</v>
      </c>
      <c r="D4" s="81" t="s">
        <v>138</v>
      </c>
      <c r="E4" s="81"/>
      <c r="F4" s="81"/>
      <c r="G4" s="81"/>
      <c r="H4" s="82"/>
      <c r="I4" s="81"/>
      <c r="J4" s="81"/>
      <c r="K4" s="81"/>
      <c r="L4" s="83"/>
      <c r="M4" s="82"/>
      <c r="N4" s="84"/>
    </row>
    <row r="5" ht="17.25" customHeight="1" spans="1:17">
      <c r="A5" s="14"/>
      <c r="B5" s="85"/>
      <c r="C5" s="85"/>
      <c r="D5" s="85" t="s">
        <v>30</v>
      </c>
      <c r="E5" s="85" t="s">
        <v>33</v>
      </c>
      <c r="F5" s="85" t="s">
        <v>306</v>
      </c>
      <c r="G5" s="85" t="s">
        <v>307</v>
      </c>
      <c r="H5" s="86" t="s">
        <v>308</v>
      </c>
      <c r="I5" s="87" t="s">
        <v>309</v>
      </c>
      <c r="J5" s="87"/>
      <c r="K5" s="87"/>
      <c r="L5" s="88"/>
      <c r="M5" s="89"/>
      <c r="N5" s="90"/>
    </row>
    <row r="6" ht="54" customHeight="1" spans="1:17">
      <c r="A6" s="17"/>
      <c r="B6" s="90"/>
      <c r="C6" s="90"/>
      <c r="D6" s="90"/>
      <c r="E6" s="90"/>
      <c r="F6" s="90"/>
      <c r="G6" s="90"/>
      <c r="H6" s="91"/>
      <c r="I6" s="90" t="s">
        <v>32</v>
      </c>
      <c r="J6" s="90" t="s">
        <v>43</v>
      </c>
      <c r="K6" s="90" t="s">
        <v>145</v>
      </c>
      <c r="L6" s="92" t="s">
        <v>39</v>
      </c>
      <c r="M6" s="91" t="s">
        <v>40</v>
      </c>
      <c r="N6" s="90" t="s">
        <v>41</v>
      </c>
    </row>
    <row r="7" ht="15" customHeight="1" spans="1:17">
      <c r="A7" s="17">
        <v>1</v>
      </c>
      <c r="B7" s="90">
        <v>2</v>
      </c>
      <c r="C7" s="90">
        <v>3</v>
      </c>
      <c r="D7" s="91">
        <v>4</v>
      </c>
      <c r="E7" s="91">
        <v>5</v>
      </c>
      <c r="F7" s="91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</row>
    <row r="8" ht="21" customHeight="1" spans="1:17">
      <c r="A8" s="93"/>
      <c r="B8" s="94"/>
      <c r="C8" s="94"/>
      <c r="D8" s="95"/>
      <c r="E8" s="95"/>
      <c r="F8" s="95"/>
      <c r="G8" s="95"/>
      <c r="H8" s="95"/>
      <c r="I8" s="95"/>
      <c r="J8" s="95"/>
      <c r="K8" s="95"/>
      <c r="L8" s="96"/>
      <c r="M8" s="95"/>
      <c r="N8" s="95"/>
    </row>
    <row r="9" ht="21" customHeight="1" spans="1:17">
      <c r="A9" s="93"/>
      <c r="B9" s="94"/>
      <c r="C9" s="94"/>
      <c r="D9" s="95"/>
      <c r="E9" s="95"/>
      <c r="F9" s="95"/>
      <c r="G9" s="95"/>
      <c r="H9" s="95"/>
      <c r="I9" s="95"/>
      <c r="J9" s="95"/>
      <c r="K9" s="95"/>
      <c r="L9" s="96"/>
      <c r="M9" s="95"/>
      <c r="N9" s="95"/>
    </row>
    <row r="10" ht="21" customHeight="1" spans="1:17">
      <c r="A10" s="97" t="s">
        <v>97</v>
      </c>
      <c r="B10" s="98"/>
      <c r="C10" s="99"/>
      <c r="D10" s="95"/>
      <c r="E10" s="95"/>
      <c r="F10" s="95"/>
      <c r="G10" s="95"/>
      <c r="H10" s="95"/>
      <c r="I10" s="95"/>
      <c r="J10" s="95"/>
      <c r="K10" s="95"/>
      <c r="L10" s="96"/>
      <c r="M10" s="95"/>
      <c r="N10" s="95"/>
    </row>
    <row r="11" s="58" customFormat="1" customHeight="1" spans="1:17">
      <c r="A11" s="70" t="s">
        <v>343</v>
      </c>
      <c r="B11" s="71"/>
      <c r="C11" s="71"/>
      <c r="G11" s="72"/>
      <c r="H11" s="72"/>
      <c r="I11" s="72"/>
      <c r="J11" s="72"/>
      <c r="L11" s="72"/>
      <c r="M11" s="72"/>
      <c r="N11" s="72"/>
      <c r="Q11" s="72"/>
    </row>
  </sheetData>
  <mergeCells count="14">
    <mergeCell ref="A2:N2"/>
    <mergeCell ref="A3:C3"/>
    <mergeCell ref="D4:N4"/>
    <mergeCell ref="I5:N5"/>
    <mergeCell ref="A10:C10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topLeftCell="I1" workbookViewId="0">
      <selection activeCell="X12" sqref="X12"/>
    </sheetView>
  </sheetViews>
  <sheetFormatPr defaultColWidth="9.13636363636364" defaultRowHeight="14.25" customHeight="1"/>
  <cols>
    <col min="1" max="1" width="31.8636363636364" customWidth="1"/>
    <col min="2" max="23" width="14.1272727272727" customWidth="1"/>
    <col min="24" max="24" width="19.8727272727273" customWidth="1"/>
  </cols>
  <sheetData>
    <row r="1" ht="13.5" customHeight="1" spans="1:24">
      <c r="D1" s="59"/>
      <c r="W1" s="47"/>
      <c r="X1" s="47" t="s">
        <v>344</v>
      </c>
    </row>
    <row r="2" ht="27.75" customHeight="1" spans="1:24">
      <c r="A2" s="60" t="s">
        <v>345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r="3" ht="18" customHeight="1" spans="1:24">
      <c r="A3" s="61" t="str">
        <f>"单位名称："&amp;"云南省青少年体育训练中心"</f>
        <v>单位名称：云南省青少年体育训练中心</v>
      </c>
      <c r="B3" s="62"/>
      <c r="C3" s="62"/>
      <c r="D3" s="63"/>
      <c r="E3" s="64"/>
      <c r="F3" s="64"/>
      <c r="G3" s="64"/>
      <c r="H3" s="64"/>
      <c r="I3" s="64"/>
      <c r="W3" s="65"/>
      <c r="X3" s="65" t="s">
        <v>122</v>
      </c>
    </row>
    <row r="4" ht="19.5" customHeight="1" spans="1:24">
      <c r="A4" s="15" t="s">
        <v>346</v>
      </c>
      <c r="B4" s="10" t="s">
        <v>138</v>
      </c>
      <c r="C4" s="11"/>
      <c r="D4" s="11"/>
      <c r="E4" s="66" t="s">
        <v>347</v>
      </c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</row>
    <row r="5" ht="40.5" customHeight="1" spans="1:24">
      <c r="A5" s="18"/>
      <c r="B5" s="30" t="s">
        <v>30</v>
      </c>
      <c r="C5" s="9" t="s">
        <v>33</v>
      </c>
      <c r="D5" s="67" t="s">
        <v>348</v>
      </c>
      <c r="E5" s="66" t="s">
        <v>349</v>
      </c>
      <c r="F5" s="66" t="s">
        <v>350</v>
      </c>
      <c r="G5" s="66" t="s">
        <v>351</v>
      </c>
      <c r="H5" s="66" t="s">
        <v>352</v>
      </c>
      <c r="I5" s="66" t="s">
        <v>353</v>
      </c>
      <c r="J5" s="66" t="s">
        <v>354</v>
      </c>
      <c r="K5" s="66" t="s">
        <v>355</v>
      </c>
      <c r="L5" s="66" t="s">
        <v>356</v>
      </c>
      <c r="M5" s="66" t="s">
        <v>357</v>
      </c>
      <c r="N5" s="66" t="s">
        <v>358</v>
      </c>
      <c r="O5" s="66" t="s">
        <v>359</v>
      </c>
      <c r="P5" s="66" t="s">
        <v>360</v>
      </c>
      <c r="Q5" s="66" t="s">
        <v>361</v>
      </c>
      <c r="R5" s="66" t="s">
        <v>362</v>
      </c>
      <c r="S5" s="66" t="s">
        <v>363</v>
      </c>
      <c r="T5" s="66" t="s">
        <v>364</v>
      </c>
      <c r="U5" s="66" t="s">
        <v>365</v>
      </c>
      <c r="V5" s="66" t="s">
        <v>366</v>
      </c>
      <c r="W5" s="66" t="s">
        <v>367</v>
      </c>
      <c r="X5" s="68" t="s">
        <v>368</v>
      </c>
    </row>
    <row r="6" ht="19.5" customHeight="1" spans="1:24">
      <c r="A6" s="66">
        <v>1</v>
      </c>
      <c r="B6" s="66">
        <v>2</v>
      </c>
      <c r="C6" s="66">
        <v>3</v>
      </c>
      <c r="D6" s="10">
        <v>4</v>
      </c>
      <c r="E6" s="66">
        <v>5</v>
      </c>
      <c r="F6" s="66">
        <v>6</v>
      </c>
      <c r="G6" s="66">
        <v>7</v>
      </c>
      <c r="H6" s="10">
        <v>8</v>
      </c>
      <c r="I6" s="66">
        <v>9</v>
      </c>
      <c r="J6" s="66">
        <v>10</v>
      </c>
      <c r="K6" s="66">
        <v>11</v>
      </c>
      <c r="L6" s="10">
        <v>12</v>
      </c>
      <c r="M6" s="66">
        <v>13</v>
      </c>
      <c r="N6" s="66">
        <v>14</v>
      </c>
      <c r="O6" s="66">
        <v>15</v>
      </c>
      <c r="P6" s="10">
        <v>16</v>
      </c>
      <c r="Q6" s="66">
        <v>17</v>
      </c>
      <c r="R6" s="66">
        <v>18</v>
      </c>
      <c r="S6" s="66">
        <v>19</v>
      </c>
      <c r="T6" s="10">
        <v>20</v>
      </c>
      <c r="U6" s="10">
        <v>21</v>
      </c>
      <c r="V6" s="10">
        <v>22</v>
      </c>
      <c r="W6" s="66">
        <v>23</v>
      </c>
      <c r="X6" s="66">
        <v>24</v>
      </c>
    </row>
    <row r="7" ht="28.4" customHeight="1" spans="1:24">
      <c r="A7" s="3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9"/>
      <c r="X7" s="22"/>
    </row>
    <row r="8" ht="29.9" customHeight="1" spans="1:24">
      <c r="A8" s="3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9"/>
      <c r="X8" s="22"/>
    </row>
    <row r="9" s="58" customFormat="1" customHeight="1" spans="1:24">
      <c r="A9" s="70" t="s">
        <v>369</v>
      </c>
      <c r="B9" s="71"/>
      <c r="C9" s="71"/>
      <c r="G9" s="72"/>
      <c r="H9" s="72"/>
      <c r="I9" s="72"/>
      <c r="J9" s="72"/>
      <c r="L9" s="72"/>
      <c r="M9" s="72"/>
      <c r="N9" s="72"/>
      <c r="Q9" s="72"/>
    </row>
  </sheetData>
  <mergeCells count="6">
    <mergeCell ref="A2:X2"/>
    <mergeCell ref="A3:I3"/>
    <mergeCell ref="B4:D4"/>
    <mergeCell ref="E4:X4"/>
    <mergeCell ref="A9:C9"/>
    <mergeCell ref="A4:A5"/>
  </mergeCells>
  <pageMargins left="0.275" right="0.118055555555556" top="1" bottom="1" header="0.5" footer="0.5"/>
  <pageSetup paperSize="9" scale="4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8"/>
  <sheetViews>
    <sheetView showZeros="0" workbookViewId="0">
      <selection activeCell="A13" sqref="A13"/>
    </sheetView>
  </sheetViews>
  <sheetFormatPr defaultColWidth="9.13636363636364" defaultRowHeight="12" customHeight="1" outlineLevelRow="7"/>
  <cols>
    <col min="1" max="1" width="28.9636363636364" customWidth="1"/>
    <col min="2" max="2" width="29" customWidth="1"/>
    <col min="3" max="3" width="16.3090909090909" customWidth="1"/>
    <col min="4" max="4" width="15.6" customWidth="1"/>
    <col min="5" max="5" width="23.5727272727273" customWidth="1"/>
    <col min="6" max="6" width="11.2818181818182" customWidth="1"/>
    <col min="7" max="7" width="14.8818181818182" customWidth="1"/>
    <col min="8" max="8" width="10.8818181818182" customWidth="1"/>
    <col min="9" max="9" width="13.4181818181818" customWidth="1"/>
    <col min="10" max="10" width="38.6727272727273" customWidth="1"/>
  </cols>
  <sheetData>
    <row r="1" customHeight="1" spans="1:17">
      <c r="J1" s="47" t="s">
        <v>370</v>
      </c>
    </row>
    <row r="2" ht="28.5" customHeight="1" spans="1:17">
      <c r="A2" s="48" t="s">
        <v>371</v>
      </c>
      <c r="B2" s="29"/>
      <c r="C2" s="29"/>
      <c r="D2" s="29"/>
      <c r="E2" s="29"/>
      <c r="F2" s="49"/>
      <c r="G2" s="29"/>
      <c r="H2" s="49"/>
      <c r="I2" s="49"/>
      <c r="J2" s="29"/>
    </row>
    <row r="3" ht="17.25" customHeight="1" spans="1:17">
      <c r="A3" s="4" t="str">
        <f>"单位名称："&amp;"云南省青少年体育训练中心"</f>
        <v>单位名称：云南省青少年体育训练中心</v>
      </c>
    </row>
    <row r="4" ht="44.25" customHeight="1" spans="1:17">
      <c r="A4" s="50" t="s">
        <v>224</v>
      </c>
      <c r="B4" s="50" t="s">
        <v>225</v>
      </c>
      <c r="C4" s="50" t="s">
        <v>226</v>
      </c>
      <c r="D4" s="50" t="s">
        <v>227</v>
      </c>
      <c r="E4" s="50" t="s">
        <v>228</v>
      </c>
      <c r="F4" s="51" t="s">
        <v>229</v>
      </c>
      <c r="G4" s="50" t="s">
        <v>230</v>
      </c>
      <c r="H4" s="51" t="s">
        <v>231</v>
      </c>
      <c r="I4" s="51" t="s">
        <v>232</v>
      </c>
      <c r="J4" s="50" t="s">
        <v>233</v>
      </c>
    </row>
    <row r="5" ht="14.25" customHeight="1" spans="1:17">
      <c r="A5" s="50">
        <v>1</v>
      </c>
      <c r="B5" s="50">
        <v>2</v>
      </c>
      <c r="C5" s="50">
        <v>3</v>
      </c>
      <c r="D5" s="50">
        <v>4</v>
      </c>
      <c r="E5" s="50">
        <v>5</v>
      </c>
      <c r="F5" s="51">
        <v>6</v>
      </c>
      <c r="G5" s="50">
        <v>7</v>
      </c>
      <c r="H5" s="51">
        <v>8</v>
      </c>
      <c r="I5" s="51">
        <v>9</v>
      </c>
      <c r="J5" s="50">
        <v>10</v>
      </c>
    </row>
    <row r="6" ht="21.8" customHeight="1" spans="1:17">
      <c r="A6" s="52"/>
      <c r="B6" s="53"/>
      <c r="C6" s="53"/>
      <c r="D6" s="53"/>
      <c r="E6" s="54"/>
      <c r="F6" s="55"/>
      <c r="G6" s="54"/>
      <c r="H6" s="55"/>
      <c r="I6" s="55"/>
      <c r="J6" s="54"/>
    </row>
    <row r="7" ht="60.8" customHeight="1" spans="1:17">
      <c r="A7" s="52"/>
      <c r="B7" s="56"/>
      <c r="C7" s="56"/>
      <c r="D7" s="56"/>
      <c r="E7" s="52"/>
      <c r="F7" s="56"/>
      <c r="G7" s="52"/>
      <c r="H7" s="56"/>
      <c r="I7" s="56"/>
      <c r="J7" s="57"/>
    </row>
    <row r="8" s="28" customFormat="1" ht="14.25" customHeight="1" spans="1:17">
      <c r="A8" s="26" t="s">
        <v>369</v>
      </c>
      <c r="B8" s="27"/>
      <c r="C8" s="27"/>
      <c r="G8" s="36"/>
      <c r="H8" s="36"/>
      <c r="I8" s="36"/>
      <c r="J8" s="36"/>
      <c r="L8" s="36"/>
      <c r="M8" s="36"/>
      <c r="N8" s="36"/>
      <c r="Q8" s="36"/>
    </row>
  </sheetData>
  <mergeCells count="3">
    <mergeCell ref="A2:J2"/>
    <mergeCell ref="A3:H3"/>
    <mergeCell ref="A8:C8"/>
  </mergeCells>
  <pageMargins left="0.75" right="0.75" top="1" bottom="1" header="0.5" footer="0.5"/>
  <pageSetup paperSize="9" scale="6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3"/>
  <sheetViews>
    <sheetView showZeros="0" topLeftCell="C1" workbookViewId="0">
      <selection activeCell="B19" sqref="B19"/>
    </sheetView>
  </sheetViews>
  <sheetFormatPr defaultColWidth="8.85454545454546" defaultRowHeight="15" customHeight="1" outlineLevelCol="7"/>
  <cols>
    <col min="1" max="1" width="36.0272727272727" customWidth="1"/>
    <col min="2" max="2" width="19.7454545454545" customWidth="1"/>
    <col min="3" max="3" width="33.3090909090909" customWidth="1"/>
    <col min="4" max="4" width="34.7454545454545" customWidth="1"/>
    <col min="5" max="5" width="14.4545454545455" customWidth="1"/>
    <col min="6" max="6" width="17.1727272727273" customWidth="1"/>
    <col min="7" max="7" width="17.3090909090909" customWidth="1"/>
    <col min="8" max="8" width="28.3090909090909" customWidth="1"/>
  </cols>
  <sheetData>
    <row r="1" ht="18.75" customHeight="1" spans="1:8">
      <c r="A1" s="37"/>
      <c r="B1" s="37"/>
      <c r="C1" s="37"/>
      <c r="D1" s="37"/>
      <c r="E1" s="37"/>
      <c r="F1" s="37"/>
      <c r="G1" s="37"/>
      <c r="H1" s="38" t="s">
        <v>372</v>
      </c>
    </row>
    <row r="2" ht="30.65" customHeight="1" spans="1:8">
      <c r="A2" s="39" t="s">
        <v>373</v>
      </c>
      <c r="B2" s="39"/>
      <c r="C2" s="39"/>
      <c r="D2" s="39"/>
      <c r="E2" s="39"/>
      <c r="F2" s="39"/>
      <c r="G2" s="39"/>
      <c r="H2" s="39"/>
    </row>
    <row r="3" ht="18.75" customHeight="1" spans="1:8">
      <c r="A3" s="37" t="str">
        <f>"单位名称："&amp;"云南省青少年体育训练中心"</f>
        <v>单位名称：云南省青少年体育训练中心</v>
      </c>
      <c r="B3" s="37"/>
      <c r="C3" s="37"/>
      <c r="D3" s="37"/>
      <c r="E3" s="37"/>
      <c r="F3" s="37"/>
      <c r="G3" s="37"/>
      <c r="H3" s="37"/>
    </row>
    <row r="4" ht="18.75" customHeight="1" spans="1:8">
      <c r="A4" s="40" t="s">
        <v>131</v>
      </c>
      <c r="B4" s="40" t="s">
        <v>374</v>
      </c>
      <c r="C4" s="40" t="s">
        <v>375</v>
      </c>
      <c r="D4" s="40" t="s">
        <v>376</v>
      </c>
      <c r="E4" s="40" t="s">
        <v>377</v>
      </c>
      <c r="F4" s="40" t="s">
        <v>378</v>
      </c>
      <c r="G4" s="40"/>
      <c r="H4" s="40"/>
    </row>
    <row r="5" ht="18.75" customHeight="1" spans="1:8">
      <c r="A5" s="40"/>
      <c r="B5" s="40"/>
      <c r="C5" s="40"/>
      <c r="D5" s="40"/>
      <c r="E5" s="40"/>
      <c r="F5" s="40" t="s">
        <v>304</v>
      </c>
      <c r="G5" s="40" t="s">
        <v>379</v>
      </c>
      <c r="H5" s="40" t="s">
        <v>380</v>
      </c>
    </row>
    <row r="6" ht="18.75" customHeight="1" spans="1:8">
      <c r="A6" s="41" t="s">
        <v>114</v>
      </c>
      <c r="B6" s="41" t="s">
        <v>115</v>
      </c>
      <c r="C6" s="41" t="s">
        <v>116</v>
      </c>
      <c r="D6" s="41" t="s">
        <v>117</v>
      </c>
      <c r="E6" s="41" t="s">
        <v>118</v>
      </c>
      <c r="F6" s="41" t="s">
        <v>119</v>
      </c>
      <c r="G6" s="41" t="s">
        <v>381</v>
      </c>
      <c r="H6" s="41" t="s">
        <v>382</v>
      </c>
    </row>
    <row r="7" ht="29.9" customHeight="1" spans="1:8">
      <c r="A7" s="42" t="s">
        <v>45</v>
      </c>
      <c r="B7" s="42" t="s">
        <v>383</v>
      </c>
      <c r="C7" s="42" t="s">
        <v>329</v>
      </c>
      <c r="D7" s="42" t="s">
        <v>328</v>
      </c>
      <c r="E7" s="40" t="s">
        <v>319</v>
      </c>
      <c r="F7" s="43">
        <v>1</v>
      </c>
      <c r="G7" s="44">
        <v>6000</v>
      </c>
      <c r="H7" s="44">
        <v>6000</v>
      </c>
    </row>
    <row r="8" ht="29.9" customHeight="1" spans="1:8">
      <c r="A8" s="42" t="s">
        <v>45</v>
      </c>
      <c r="B8" s="42" t="s">
        <v>383</v>
      </c>
      <c r="C8" s="42" t="s">
        <v>321</v>
      </c>
      <c r="D8" s="42" t="s">
        <v>320</v>
      </c>
      <c r="E8" s="40" t="s">
        <v>319</v>
      </c>
      <c r="F8" s="43">
        <v>2</v>
      </c>
      <c r="G8" s="44">
        <v>7000</v>
      </c>
      <c r="H8" s="44">
        <v>14000</v>
      </c>
    </row>
    <row r="9" ht="29.9" customHeight="1" spans="1:8">
      <c r="A9" s="42" t="s">
        <v>45</v>
      </c>
      <c r="B9" s="42" t="s">
        <v>383</v>
      </c>
      <c r="C9" s="42" t="s">
        <v>323</v>
      </c>
      <c r="D9" s="42" t="s">
        <v>322</v>
      </c>
      <c r="E9" s="40" t="s">
        <v>319</v>
      </c>
      <c r="F9" s="43">
        <v>1</v>
      </c>
      <c r="G9" s="44">
        <v>3000</v>
      </c>
      <c r="H9" s="44">
        <v>3000</v>
      </c>
    </row>
    <row r="10" ht="29.9" customHeight="1" spans="1:8">
      <c r="A10" s="42" t="s">
        <v>45</v>
      </c>
      <c r="B10" s="42" t="s">
        <v>383</v>
      </c>
      <c r="C10" s="42" t="s">
        <v>318</v>
      </c>
      <c r="D10" s="42" t="s">
        <v>317</v>
      </c>
      <c r="E10" s="40" t="s">
        <v>319</v>
      </c>
      <c r="F10" s="43">
        <v>1</v>
      </c>
      <c r="G10" s="44">
        <v>15000</v>
      </c>
      <c r="H10" s="44">
        <v>15000</v>
      </c>
    </row>
    <row r="11" ht="29.9" customHeight="1" spans="1:8">
      <c r="A11" s="42" t="s">
        <v>45</v>
      </c>
      <c r="B11" s="42" t="s">
        <v>384</v>
      </c>
      <c r="C11" s="42" t="s">
        <v>331</v>
      </c>
      <c r="D11" s="42" t="s">
        <v>330</v>
      </c>
      <c r="E11" s="40" t="s">
        <v>332</v>
      </c>
      <c r="F11" s="43">
        <v>4</v>
      </c>
      <c r="G11" s="44">
        <v>1000</v>
      </c>
      <c r="H11" s="44">
        <v>4000</v>
      </c>
    </row>
    <row r="12" ht="20.15" customHeight="1" spans="1:8">
      <c r="A12" s="40" t="s">
        <v>30</v>
      </c>
      <c r="B12" s="40"/>
      <c r="C12" s="40"/>
      <c r="D12" s="40"/>
      <c r="E12" s="40"/>
      <c r="F12" s="43">
        <v>9</v>
      </c>
      <c r="G12" s="44"/>
      <c r="H12" s="44">
        <v>42000</v>
      </c>
    </row>
    <row r="13" ht="19.5" customHeight="1" spans="1:8">
      <c r="A13" s="42" t="s">
        <v>385</v>
      </c>
      <c r="B13" s="42"/>
      <c r="C13" s="42"/>
      <c r="D13" s="42"/>
      <c r="E13" s="42"/>
      <c r="F13" s="45"/>
      <c r="G13" s="46"/>
      <c r="H13" s="46"/>
    </row>
  </sheetData>
  <mergeCells count="9">
    <mergeCell ref="A2:H2"/>
    <mergeCell ref="F4:H4"/>
    <mergeCell ref="A12:E12"/>
    <mergeCell ref="A13:H13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66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3" sqref="A3:G3"/>
    </sheetView>
  </sheetViews>
  <sheetFormatPr defaultColWidth="9.13636363636364" defaultRowHeight="14.25" customHeight="1"/>
  <cols>
    <col min="1" max="1" width="16.3090909090909" customWidth="1"/>
    <col min="2" max="2" width="29.0272727272727" customWidth="1"/>
    <col min="3" max="3" width="23.8545454545455" customWidth="1"/>
    <col min="4" max="7" width="19.6" customWidth="1"/>
    <col min="8" max="8" width="15.4181818181818" customWidth="1"/>
    <col min="9" max="11" width="19.6" customWidth="1"/>
  </cols>
  <sheetData>
    <row r="1" ht="13.5" customHeight="1" spans="1:17">
      <c r="D1" s="1"/>
      <c r="E1" s="1"/>
      <c r="F1" s="1"/>
      <c r="G1" s="1"/>
      <c r="K1" s="2" t="s">
        <v>386</v>
      </c>
    </row>
    <row r="2" ht="27.75" customHeight="1" spans="1:17">
      <c r="A2" s="29" t="s">
        <v>387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7">
      <c r="A3" s="4" t="str">
        <f>"单位名称："&amp;"云南省青少年体育训练中心"</f>
        <v>单位名称：云南省青少年体育训练中心</v>
      </c>
      <c r="B3" s="5"/>
      <c r="C3" s="5"/>
      <c r="D3" s="5"/>
      <c r="E3" s="5"/>
      <c r="F3" s="5"/>
      <c r="G3" s="5"/>
      <c r="H3" s="6"/>
      <c r="I3" s="6"/>
      <c r="J3" s="6"/>
      <c r="K3" s="7" t="s">
        <v>122</v>
      </c>
    </row>
    <row r="4" ht="21.75" customHeight="1" spans="1:17">
      <c r="A4" s="8" t="s">
        <v>209</v>
      </c>
      <c r="B4" s="8" t="s">
        <v>133</v>
      </c>
      <c r="C4" s="8" t="s">
        <v>210</v>
      </c>
      <c r="D4" s="9" t="s">
        <v>134</v>
      </c>
      <c r="E4" s="9" t="s">
        <v>135</v>
      </c>
      <c r="F4" s="9" t="s">
        <v>136</v>
      </c>
      <c r="G4" s="9" t="s">
        <v>137</v>
      </c>
      <c r="H4" s="15" t="s">
        <v>30</v>
      </c>
      <c r="I4" s="10" t="s">
        <v>388</v>
      </c>
      <c r="J4" s="11"/>
      <c r="K4" s="12"/>
    </row>
    <row r="5" ht="21.75" customHeight="1" spans="1:17">
      <c r="A5" s="13"/>
      <c r="B5" s="13"/>
      <c r="C5" s="13"/>
      <c r="D5" s="14"/>
      <c r="E5" s="14"/>
      <c r="F5" s="14"/>
      <c r="G5" s="14"/>
      <c r="H5" s="30"/>
      <c r="I5" s="9" t="s">
        <v>33</v>
      </c>
      <c r="J5" s="9" t="s">
        <v>34</v>
      </c>
      <c r="K5" s="9" t="s">
        <v>35</v>
      </c>
    </row>
    <row r="6" ht="40.5" customHeight="1" spans="1:17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1">
        <v>10</v>
      </c>
      <c r="K7" s="31">
        <v>11</v>
      </c>
    </row>
    <row r="8" ht="30.65" customHeight="1" spans="1:17">
      <c r="A8" s="32"/>
      <c r="B8" s="20"/>
      <c r="C8" s="32"/>
      <c r="D8" s="32"/>
      <c r="E8" s="32"/>
      <c r="F8" s="32"/>
      <c r="G8" s="32"/>
      <c r="H8" s="22"/>
      <c r="I8" s="22"/>
      <c r="J8" s="22"/>
      <c r="K8" s="22"/>
    </row>
    <row r="9" ht="30.65" customHeight="1" spans="1:17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7">
      <c r="A10" s="33" t="s">
        <v>97</v>
      </c>
      <c r="B10" s="34"/>
      <c r="C10" s="34"/>
      <c r="D10" s="34"/>
      <c r="E10" s="34"/>
      <c r="F10" s="34"/>
      <c r="G10" s="35"/>
      <c r="H10" s="22"/>
      <c r="I10" s="22"/>
      <c r="J10" s="22"/>
      <c r="K10" s="22"/>
    </row>
    <row r="11" s="28" customFormat="1" customHeight="1" spans="1:17">
      <c r="A11" s="26" t="s">
        <v>389</v>
      </c>
      <c r="B11" s="27"/>
      <c r="C11" s="27"/>
      <c r="G11" s="36"/>
      <c r="H11" s="36"/>
      <c r="I11" s="36"/>
      <c r="J11" s="36"/>
      <c r="L11" s="36"/>
      <c r="M11" s="36"/>
      <c r="N11" s="36"/>
      <c r="Q11" s="36"/>
    </row>
  </sheetData>
  <mergeCells count="16">
    <mergeCell ref="A2:K2"/>
    <mergeCell ref="A3:G3"/>
    <mergeCell ref="I4:K4"/>
    <mergeCell ref="A10:G10"/>
    <mergeCell ref="A11:C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K41" sqref="K41"/>
    </sheetView>
  </sheetViews>
  <sheetFormatPr defaultColWidth="9.13636363636364" defaultRowHeight="14.25" customHeight="1" outlineLevelCol="6"/>
  <cols>
    <col min="1" max="1" width="37.7454545454545" customWidth="1"/>
    <col min="2" max="2" width="28" customWidth="1"/>
    <col min="3" max="3" width="37.6" customWidth="1"/>
    <col min="4" max="4" width="17.0272727272727" customWidth="1"/>
    <col min="5" max="7" width="27.0272727272727" customWidth="1"/>
  </cols>
  <sheetData>
    <row r="1" ht="13.5" customHeight="1" spans="1:7">
      <c r="D1" s="1"/>
      <c r="G1" s="2" t="s">
        <v>390</v>
      </c>
    </row>
    <row r="2" ht="27.75" customHeight="1" spans="1:7">
      <c r="A2" s="3" t="s">
        <v>391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"单位名称："&amp;"云南省青少年体育训练中心"</f>
        <v>单位名称：云南省青少年体育训练中心</v>
      </c>
      <c r="B3" s="5"/>
      <c r="C3" s="5"/>
      <c r="D3" s="5"/>
      <c r="E3" s="6"/>
      <c r="F3" s="6"/>
      <c r="G3" s="7" t="s">
        <v>122</v>
      </c>
    </row>
    <row r="4" ht="21.75" customHeight="1" spans="1:7">
      <c r="A4" s="8" t="s">
        <v>210</v>
      </c>
      <c r="B4" s="8" t="s">
        <v>209</v>
      </c>
      <c r="C4" s="8" t="s">
        <v>133</v>
      </c>
      <c r="D4" s="9" t="s">
        <v>392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393</v>
      </c>
      <c r="F5" s="9" t="s">
        <v>394</v>
      </c>
      <c r="G5" s="9" t="s">
        <v>395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/>
      <c r="B8" s="21"/>
      <c r="C8" s="21"/>
      <c r="D8" s="20"/>
      <c r="E8" s="22"/>
      <c r="F8" s="22"/>
      <c r="G8" s="22"/>
    </row>
    <row r="9" ht="29.9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30</v>
      </c>
      <c r="B10" s="24" t="s">
        <v>396</v>
      </c>
      <c r="C10" s="24"/>
      <c r="D10" s="25"/>
      <c r="E10" s="22"/>
      <c r="F10" s="22"/>
      <c r="G10" s="22"/>
    </row>
    <row r="11" customHeight="1" spans="1:7">
      <c r="A11" s="26" t="s">
        <v>397</v>
      </c>
      <c r="B11" s="27"/>
      <c r="C11" s="27"/>
    </row>
  </sheetData>
  <mergeCells count="12">
    <mergeCell ref="A2:G2"/>
    <mergeCell ref="A3:D3"/>
    <mergeCell ref="E4:G4"/>
    <mergeCell ref="A10:D10"/>
    <mergeCell ref="A11:C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C36" sqref="C36"/>
    </sheetView>
  </sheetViews>
  <sheetFormatPr defaultColWidth="8" defaultRowHeight="14.25" customHeight="1"/>
  <cols>
    <col min="1" max="1" width="21.1363636363636" customWidth="1"/>
    <col min="2" max="2" width="25.7545454545455" customWidth="1"/>
    <col min="3" max="6" width="17.0909090909091" customWidth="1"/>
    <col min="7" max="14" width="7.54545454545455" customWidth="1"/>
    <col min="15" max="15" width="16.1727272727273" customWidth="1"/>
    <col min="16" max="16" width="11.5454545454545" customWidth="1"/>
    <col min="17" max="17" width="16.1727272727273" customWidth="1"/>
    <col min="18" max="19" width="11.5454545454545" customWidth="1"/>
  </cols>
  <sheetData>
    <row r="1" ht="12" customHeight="1" spans="1:19">
      <c r="A1" s="155"/>
      <c r="J1" s="156"/>
      <c r="R1" s="2" t="s">
        <v>26</v>
      </c>
    </row>
    <row r="2" ht="36" customHeight="1" spans="1:19">
      <c r="A2" s="157" t="s">
        <v>27</v>
      </c>
      <c r="B2" s="29"/>
      <c r="C2" s="29"/>
      <c r="D2" s="29"/>
      <c r="E2" s="29"/>
      <c r="F2" s="29"/>
      <c r="G2" s="29"/>
      <c r="H2" s="29"/>
      <c r="I2" s="29"/>
      <c r="J2" s="49"/>
      <c r="K2" s="29"/>
      <c r="L2" s="29"/>
      <c r="M2" s="29"/>
      <c r="N2" s="29"/>
      <c r="O2" s="29"/>
      <c r="P2" s="29"/>
      <c r="Q2" s="29"/>
      <c r="R2" s="29"/>
      <c r="S2" s="29"/>
    </row>
    <row r="3" ht="20.25" customHeight="1" spans="1:19">
      <c r="A3" s="101" t="str">
        <f>"单位名称："&amp;"云南省青少年体育训练中心"</f>
        <v>单位名称：云南省青少年体育训练中心</v>
      </c>
      <c r="B3" s="6"/>
      <c r="C3" s="6"/>
      <c r="D3" s="6"/>
      <c r="E3" s="6"/>
      <c r="F3" s="6"/>
      <c r="G3" s="6"/>
      <c r="H3" s="6"/>
      <c r="I3" s="6"/>
      <c r="J3" s="158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59" t="s">
        <v>28</v>
      </c>
      <c r="B4" s="160" t="s">
        <v>29</v>
      </c>
      <c r="C4" s="160" t="s">
        <v>30</v>
      </c>
      <c r="D4" s="161" t="s">
        <v>31</v>
      </c>
      <c r="E4" s="162"/>
      <c r="F4" s="162"/>
      <c r="G4" s="162"/>
      <c r="H4" s="162"/>
      <c r="I4" s="162"/>
      <c r="J4" s="163"/>
      <c r="K4" s="162"/>
      <c r="L4" s="162"/>
      <c r="M4" s="162"/>
      <c r="N4" s="164"/>
      <c r="O4" s="164" t="s">
        <v>20</v>
      </c>
      <c r="P4" s="164"/>
      <c r="Q4" s="164"/>
      <c r="R4" s="164"/>
      <c r="S4" s="164"/>
    </row>
    <row r="5" ht="18" customHeight="1" spans="1:19">
      <c r="A5" s="165"/>
      <c r="B5" s="166"/>
      <c r="C5" s="166"/>
      <c r="D5" s="166" t="s">
        <v>32</v>
      </c>
      <c r="E5" s="166" t="s">
        <v>33</v>
      </c>
      <c r="F5" s="166" t="s">
        <v>34</v>
      </c>
      <c r="G5" s="166" t="s">
        <v>35</v>
      </c>
      <c r="H5" s="166" t="s">
        <v>36</v>
      </c>
      <c r="I5" s="167" t="s">
        <v>37</v>
      </c>
      <c r="J5" s="168"/>
      <c r="K5" s="167" t="s">
        <v>38</v>
      </c>
      <c r="L5" s="167" t="s">
        <v>39</v>
      </c>
      <c r="M5" s="167" t="s">
        <v>40</v>
      </c>
      <c r="N5" s="169" t="s">
        <v>41</v>
      </c>
      <c r="O5" s="170" t="s">
        <v>32</v>
      </c>
      <c r="P5" s="170" t="s">
        <v>33</v>
      </c>
      <c r="Q5" s="170" t="s">
        <v>34</v>
      </c>
      <c r="R5" s="170" t="s">
        <v>35</v>
      </c>
      <c r="S5" s="170" t="s">
        <v>42</v>
      </c>
    </row>
    <row r="6" ht="29.25" customHeight="1" spans="1:19">
      <c r="A6" s="171"/>
      <c r="B6" s="172"/>
      <c r="C6" s="172"/>
      <c r="D6" s="172"/>
      <c r="E6" s="172"/>
      <c r="F6" s="172"/>
      <c r="G6" s="172"/>
      <c r="H6" s="172"/>
      <c r="I6" s="173" t="s">
        <v>32</v>
      </c>
      <c r="J6" s="173" t="s">
        <v>43</v>
      </c>
      <c r="K6" s="173" t="s">
        <v>38</v>
      </c>
      <c r="L6" s="173" t="s">
        <v>39</v>
      </c>
      <c r="M6" s="173" t="s">
        <v>40</v>
      </c>
      <c r="N6" s="173" t="s">
        <v>41</v>
      </c>
      <c r="O6" s="173"/>
      <c r="P6" s="173"/>
      <c r="Q6" s="173"/>
      <c r="R6" s="173"/>
      <c r="S6" s="173"/>
    </row>
    <row r="7" ht="16.5" customHeight="1" spans="1:19">
      <c r="A7" s="139">
        <v>1</v>
      </c>
      <c r="B7" s="19">
        <v>2</v>
      </c>
      <c r="C7" s="19">
        <v>3</v>
      </c>
      <c r="D7" s="19">
        <v>4</v>
      </c>
      <c r="E7" s="139">
        <v>5</v>
      </c>
      <c r="F7" s="19">
        <v>6</v>
      </c>
      <c r="G7" s="19">
        <v>7</v>
      </c>
      <c r="H7" s="139">
        <v>8</v>
      </c>
      <c r="I7" s="19">
        <v>9</v>
      </c>
      <c r="J7" s="31">
        <v>10</v>
      </c>
      <c r="K7" s="31">
        <v>11</v>
      </c>
      <c r="L7" s="174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  <c r="R7" s="31">
        <v>18</v>
      </c>
      <c r="S7" s="31">
        <v>19</v>
      </c>
    </row>
    <row r="8" ht="31.4" customHeight="1" spans="1:19">
      <c r="A8" s="32" t="s">
        <v>44</v>
      </c>
      <c r="B8" s="32" t="s">
        <v>45</v>
      </c>
      <c r="C8" s="22">
        <v>20757609.38</v>
      </c>
      <c r="D8" s="131">
        <v>20512360.41</v>
      </c>
      <c r="E8" s="96">
        <v>11912360.41</v>
      </c>
      <c r="F8" s="96">
        <v>8600000</v>
      </c>
      <c r="G8" s="96"/>
      <c r="H8" s="96"/>
      <c r="I8" s="96"/>
      <c r="J8" s="96"/>
      <c r="K8" s="96"/>
      <c r="L8" s="96"/>
      <c r="M8" s="96"/>
      <c r="N8" s="96"/>
      <c r="O8" s="96">
        <v>245248.97</v>
      </c>
      <c r="P8" s="96"/>
      <c r="Q8" s="96">
        <v>245248.97</v>
      </c>
      <c r="R8" s="96"/>
      <c r="S8" s="96"/>
    </row>
    <row r="9" ht="16.5" customHeight="1" spans="1:19">
      <c r="A9" s="175" t="s">
        <v>30</v>
      </c>
      <c r="B9" s="176"/>
      <c r="C9" s="131">
        <v>20757609.38</v>
      </c>
      <c r="D9" s="131">
        <v>20512360.41</v>
      </c>
      <c r="E9" s="96">
        <v>11912360.41</v>
      </c>
      <c r="F9" s="96">
        <v>8600000</v>
      </c>
      <c r="G9" s="96"/>
      <c r="H9" s="96"/>
      <c r="I9" s="96"/>
      <c r="J9" s="96"/>
      <c r="K9" s="96"/>
      <c r="L9" s="96"/>
      <c r="M9" s="96"/>
      <c r="N9" s="96"/>
      <c r="O9" s="96">
        <v>245248.97</v>
      </c>
      <c r="P9" s="96"/>
      <c r="Q9" s="96">
        <v>245248.97</v>
      </c>
      <c r="R9" s="96"/>
      <c r="S9" s="96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54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Zeros="0" workbookViewId="0">
      <selection activeCell="F46" sqref="F46"/>
    </sheetView>
  </sheetViews>
  <sheetFormatPr defaultColWidth="9.13636363636364" defaultRowHeight="14.25" customHeight="1"/>
  <cols>
    <col min="1" max="1" width="14.2818181818182" customWidth="1"/>
    <col min="2" max="2" width="32.5727272727273" customWidth="1"/>
    <col min="3" max="6" width="18.8545454545455" customWidth="1"/>
    <col min="7" max="7" width="21.2818181818182" customWidth="1"/>
    <col min="8" max="15" width="17" customWidth="1"/>
  </cols>
  <sheetData>
    <row r="1" ht="15.75" customHeight="1" spans="1:15">
      <c r="O1" s="59" t="s">
        <v>46</v>
      </c>
    </row>
    <row r="2" ht="28.5" customHeight="1" spans="1:15">
      <c r="A2" s="29" t="s">
        <v>47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ht="15" customHeight="1" spans="1:15">
      <c r="A3" s="109" t="str">
        <f>"单位名称："&amp;"云南省青少年体育训练中心"</f>
        <v>单位名称：云南省青少年体育训练中心</v>
      </c>
      <c r="B3" s="110"/>
      <c r="C3" s="62"/>
      <c r="D3" s="62"/>
      <c r="E3" s="62"/>
      <c r="F3" s="62"/>
      <c r="G3" s="6"/>
      <c r="H3" s="62"/>
      <c r="I3" s="62"/>
      <c r="J3" s="6"/>
      <c r="K3" s="62"/>
      <c r="L3" s="62"/>
      <c r="M3" s="6"/>
      <c r="N3" s="6"/>
      <c r="O3" s="111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6" t="s">
        <v>33</v>
      </c>
      <c r="E4" s="66"/>
      <c r="F4" s="66"/>
      <c r="G4" s="154" t="s">
        <v>34</v>
      </c>
      <c r="H4" s="9" t="s">
        <v>35</v>
      </c>
      <c r="I4" s="9" t="s">
        <v>50</v>
      </c>
      <c r="J4" s="10" t="s">
        <v>51</v>
      </c>
      <c r="K4" s="81" t="s">
        <v>52</v>
      </c>
      <c r="L4" s="81" t="s">
        <v>53</v>
      </c>
      <c r="M4" s="81" t="s">
        <v>54</v>
      </c>
      <c r="N4" s="81" t="s">
        <v>55</v>
      </c>
      <c r="O4" s="84" t="s">
        <v>56</v>
      </c>
    </row>
    <row r="5" ht="30" customHeight="1" spans="1:15">
      <c r="A5" s="18"/>
      <c r="B5" s="18"/>
      <c r="C5" s="18"/>
      <c r="D5" s="66" t="s">
        <v>32</v>
      </c>
      <c r="E5" s="66" t="s">
        <v>57</v>
      </c>
      <c r="F5" s="66" t="s">
        <v>58</v>
      </c>
      <c r="G5" s="18"/>
      <c r="H5" s="18"/>
      <c r="I5" s="18"/>
      <c r="J5" s="66" t="s">
        <v>32</v>
      </c>
      <c r="K5" s="92" t="s">
        <v>52</v>
      </c>
      <c r="L5" s="92" t="s">
        <v>53</v>
      </c>
      <c r="M5" s="92" t="s">
        <v>54</v>
      </c>
      <c r="N5" s="92" t="s">
        <v>55</v>
      </c>
      <c r="O5" s="92" t="s">
        <v>56</v>
      </c>
    </row>
    <row r="6" ht="16.5" customHeight="1" spans="1:15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6">
        <v>6</v>
      </c>
      <c r="G6" s="66">
        <v>7</v>
      </c>
      <c r="H6" s="51">
        <v>8</v>
      </c>
      <c r="I6" s="51">
        <v>9</v>
      </c>
      <c r="J6" s="51">
        <v>10</v>
      </c>
      <c r="K6" s="51">
        <v>11</v>
      </c>
      <c r="L6" s="51">
        <v>12</v>
      </c>
      <c r="M6" s="51">
        <v>13</v>
      </c>
      <c r="N6" s="51">
        <v>14</v>
      </c>
      <c r="O6" s="66">
        <v>15</v>
      </c>
    </row>
    <row r="7" ht="20.25" customHeight="1" spans="1:15">
      <c r="A7" s="32" t="s">
        <v>59</v>
      </c>
      <c r="B7" s="32" t="s">
        <v>60</v>
      </c>
      <c r="C7" s="131">
        <v>9111641.75</v>
      </c>
      <c r="D7" s="131">
        <v>9111641.75</v>
      </c>
      <c r="E7" s="131">
        <v>9111641.75</v>
      </c>
      <c r="F7" s="131"/>
      <c r="G7" s="96"/>
      <c r="H7" s="131"/>
      <c r="I7" s="131"/>
      <c r="J7" s="131"/>
      <c r="K7" s="131"/>
      <c r="L7" s="131"/>
      <c r="M7" s="96"/>
      <c r="N7" s="131"/>
      <c r="O7" s="131"/>
    </row>
    <row r="8" ht="20.25" customHeight="1" spans="1:15">
      <c r="A8" s="112" t="s">
        <v>61</v>
      </c>
      <c r="B8" s="112" t="s">
        <v>62</v>
      </c>
      <c r="C8" s="131">
        <v>9111641.75</v>
      </c>
      <c r="D8" s="131">
        <v>9111641.75</v>
      </c>
      <c r="E8" s="131">
        <v>9111641.75</v>
      </c>
      <c r="F8" s="131"/>
      <c r="G8" s="96"/>
      <c r="H8" s="131"/>
      <c r="I8" s="131"/>
      <c r="J8" s="131"/>
      <c r="K8" s="131"/>
      <c r="L8" s="131"/>
      <c r="M8" s="96"/>
      <c r="N8" s="131"/>
      <c r="O8" s="131"/>
    </row>
    <row r="9" ht="20.25" customHeight="1" spans="1:15">
      <c r="A9" s="113" t="s">
        <v>63</v>
      </c>
      <c r="B9" s="113" t="s">
        <v>64</v>
      </c>
      <c r="C9" s="131">
        <v>9111641.75</v>
      </c>
      <c r="D9" s="131">
        <v>9111641.75</v>
      </c>
      <c r="E9" s="131">
        <v>9111641.75</v>
      </c>
      <c r="F9" s="131"/>
      <c r="G9" s="96"/>
      <c r="H9" s="131"/>
      <c r="I9" s="131"/>
      <c r="J9" s="131"/>
      <c r="K9" s="131"/>
      <c r="L9" s="131"/>
      <c r="M9" s="96"/>
      <c r="N9" s="131"/>
      <c r="O9" s="131"/>
    </row>
    <row r="10" ht="20.25" customHeight="1" spans="1:15">
      <c r="A10" s="32" t="s">
        <v>65</v>
      </c>
      <c r="B10" s="32" t="s">
        <v>66</v>
      </c>
      <c r="C10" s="131">
        <v>1085367.15</v>
      </c>
      <c r="D10" s="131">
        <v>1085367.15</v>
      </c>
      <c r="E10" s="131">
        <v>1085367.15</v>
      </c>
      <c r="F10" s="131"/>
      <c r="G10" s="96"/>
      <c r="H10" s="131"/>
      <c r="I10" s="131"/>
      <c r="J10" s="131"/>
      <c r="K10" s="131"/>
      <c r="L10" s="131"/>
      <c r="M10" s="96"/>
      <c r="N10" s="131"/>
      <c r="O10" s="131"/>
    </row>
    <row r="11" ht="20.25" customHeight="1" spans="1:15">
      <c r="A11" s="112" t="s">
        <v>67</v>
      </c>
      <c r="B11" s="112" t="s">
        <v>68</v>
      </c>
      <c r="C11" s="131">
        <v>1034794.1</v>
      </c>
      <c r="D11" s="131">
        <v>1034794.1</v>
      </c>
      <c r="E11" s="131">
        <v>1034794.1</v>
      </c>
      <c r="F11" s="131"/>
      <c r="G11" s="96"/>
      <c r="H11" s="131"/>
      <c r="I11" s="131"/>
      <c r="J11" s="131"/>
      <c r="K11" s="131"/>
      <c r="L11" s="131"/>
      <c r="M11" s="96"/>
      <c r="N11" s="131"/>
      <c r="O11" s="131"/>
    </row>
    <row r="12" ht="20.25" customHeight="1" spans="1:15">
      <c r="A12" s="113" t="s">
        <v>69</v>
      </c>
      <c r="B12" s="113" t="s">
        <v>70</v>
      </c>
      <c r="C12" s="131">
        <v>3240</v>
      </c>
      <c r="D12" s="131">
        <v>3240</v>
      </c>
      <c r="E12" s="131">
        <v>3240</v>
      </c>
      <c r="F12" s="131"/>
      <c r="G12" s="96"/>
      <c r="H12" s="131"/>
      <c r="I12" s="131"/>
      <c r="J12" s="131"/>
      <c r="K12" s="131"/>
      <c r="L12" s="131"/>
      <c r="M12" s="96"/>
      <c r="N12" s="131"/>
      <c r="O12" s="131"/>
    </row>
    <row r="13" ht="20.25" customHeight="1" spans="1:15">
      <c r="A13" s="113" t="s">
        <v>71</v>
      </c>
      <c r="B13" s="113" t="s">
        <v>72</v>
      </c>
      <c r="C13" s="131">
        <v>1031554.1</v>
      </c>
      <c r="D13" s="131">
        <v>1031554.1</v>
      </c>
      <c r="E13" s="131">
        <v>1031554.1</v>
      </c>
      <c r="F13" s="131"/>
      <c r="G13" s="96"/>
      <c r="H13" s="131"/>
      <c r="I13" s="131"/>
      <c r="J13" s="131"/>
      <c r="K13" s="131"/>
      <c r="L13" s="131"/>
      <c r="M13" s="96"/>
      <c r="N13" s="131"/>
      <c r="O13" s="131"/>
    </row>
    <row r="14" ht="20.25" customHeight="1" spans="1:15">
      <c r="A14" s="112" t="s">
        <v>73</v>
      </c>
      <c r="B14" s="112" t="s">
        <v>74</v>
      </c>
      <c r="C14" s="131">
        <v>50573.05</v>
      </c>
      <c r="D14" s="131">
        <v>50573.05</v>
      </c>
      <c r="E14" s="131">
        <v>50573.05</v>
      </c>
      <c r="F14" s="131"/>
      <c r="G14" s="96"/>
      <c r="H14" s="131"/>
      <c r="I14" s="131"/>
      <c r="J14" s="131"/>
      <c r="K14" s="131"/>
      <c r="L14" s="131"/>
      <c r="M14" s="96"/>
      <c r="N14" s="131"/>
      <c r="O14" s="131"/>
    </row>
    <row r="15" ht="20.25" customHeight="1" spans="1:15">
      <c r="A15" s="113" t="s">
        <v>75</v>
      </c>
      <c r="B15" s="113" t="s">
        <v>74</v>
      </c>
      <c r="C15" s="131">
        <v>50573.05</v>
      </c>
      <c r="D15" s="131">
        <v>50573.05</v>
      </c>
      <c r="E15" s="131">
        <v>50573.05</v>
      </c>
      <c r="F15" s="131"/>
      <c r="G15" s="96"/>
      <c r="H15" s="131"/>
      <c r="I15" s="131"/>
      <c r="J15" s="131"/>
      <c r="K15" s="131"/>
      <c r="L15" s="131"/>
      <c r="M15" s="96"/>
      <c r="N15" s="131"/>
      <c r="O15" s="131"/>
    </row>
    <row r="16" ht="20.25" customHeight="1" spans="1:15">
      <c r="A16" s="32" t="s">
        <v>76</v>
      </c>
      <c r="B16" s="32" t="s">
        <v>77</v>
      </c>
      <c r="C16" s="131">
        <v>998089.45</v>
      </c>
      <c r="D16" s="131">
        <v>998089.45</v>
      </c>
      <c r="E16" s="131">
        <v>998089.45</v>
      </c>
      <c r="F16" s="131"/>
      <c r="G16" s="96"/>
      <c r="H16" s="131"/>
      <c r="I16" s="131"/>
      <c r="J16" s="131"/>
      <c r="K16" s="131"/>
      <c r="L16" s="131"/>
      <c r="M16" s="96"/>
      <c r="N16" s="131"/>
      <c r="O16" s="131"/>
    </row>
    <row r="17" ht="20.25" customHeight="1" spans="1:15">
      <c r="A17" s="112" t="s">
        <v>78</v>
      </c>
      <c r="B17" s="112" t="s">
        <v>79</v>
      </c>
      <c r="C17" s="131">
        <v>998089.45</v>
      </c>
      <c r="D17" s="131">
        <v>998089.45</v>
      </c>
      <c r="E17" s="131">
        <v>998089.45</v>
      </c>
      <c r="F17" s="131"/>
      <c r="G17" s="96"/>
      <c r="H17" s="131"/>
      <c r="I17" s="131"/>
      <c r="J17" s="131"/>
      <c r="K17" s="131"/>
      <c r="L17" s="131"/>
      <c r="M17" s="96"/>
      <c r="N17" s="131"/>
      <c r="O17" s="131"/>
    </row>
    <row r="18" ht="20.25" customHeight="1" spans="1:15">
      <c r="A18" s="113" t="s">
        <v>80</v>
      </c>
      <c r="B18" s="113" t="s">
        <v>81</v>
      </c>
      <c r="C18" s="131">
        <v>644721.32</v>
      </c>
      <c r="D18" s="131">
        <v>644721.32</v>
      </c>
      <c r="E18" s="131">
        <v>644721.32</v>
      </c>
      <c r="F18" s="131"/>
      <c r="G18" s="96"/>
      <c r="H18" s="131"/>
      <c r="I18" s="131"/>
      <c r="J18" s="131"/>
      <c r="K18" s="131"/>
      <c r="L18" s="131"/>
      <c r="M18" s="96"/>
      <c r="N18" s="131"/>
      <c r="O18" s="131"/>
    </row>
    <row r="19" ht="20.25" customHeight="1" spans="1:15">
      <c r="A19" s="113" t="s">
        <v>82</v>
      </c>
      <c r="B19" s="113" t="s">
        <v>83</v>
      </c>
      <c r="C19" s="131">
        <v>330436.13</v>
      </c>
      <c r="D19" s="131">
        <v>330436.13</v>
      </c>
      <c r="E19" s="131">
        <v>330436.13</v>
      </c>
      <c r="F19" s="131"/>
      <c r="G19" s="96"/>
      <c r="H19" s="131"/>
      <c r="I19" s="131"/>
      <c r="J19" s="131"/>
      <c r="K19" s="131"/>
      <c r="L19" s="131"/>
      <c r="M19" s="96"/>
      <c r="N19" s="131"/>
      <c r="O19" s="131"/>
    </row>
    <row r="20" ht="20.25" customHeight="1" spans="1:15">
      <c r="A20" s="113" t="s">
        <v>84</v>
      </c>
      <c r="B20" s="113" t="s">
        <v>85</v>
      </c>
      <c r="C20" s="131">
        <v>22932</v>
      </c>
      <c r="D20" s="131">
        <v>22932</v>
      </c>
      <c r="E20" s="131">
        <v>22932</v>
      </c>
      <c r="F20" s="131"/>
      <c r="G20" s="96"/>
      <c r="H20" s="131"/>
      <c r="I20" s="131"/>
      <c r="J20" s="131"/>
      <c r="K20" s="131"/>
      <c r="L20" s="131"/>
      <c r="M20" s="96"/>
      <c r="N20" s="131"/>
      <c r="O20" s="131"/>
    </row>
    <row r="21" ht="20.25" customHeight="1" spans="1:15">
      <c r="A21" s="32" t="s">
        <v>86</v>
      </c>
      <c r="B21" s="32" t="s">
        <v>87</v>
      </c>
      <c r="C21" s="131">
        <v>717262.06</v>
      </c>
      <c r="D21" s="131">
        <v>717262.06</v>
      </c>
      <c r="E21" s="131">
        <v>717262.06</v>
      </c>
      <c r="F21" s="131"/>
      <c r="G21" s="96"/>
      <c r="H21" s="131"/>
      <c r="I21" s="131"/>
      <c r="J21" s="131"/>
      <c r="K21" s="131"/>
      <c r="L21" s="131"/>
      <c r="M21" s="96"/>
      <c r="N21" s="131"/>
      <c r="O21" s="131"/>
    </row>
    <row r="22" ht="20.25" customHeight="1" spans="1:15">
      <c r="A22" s="112" t="s">
        <v>88</v>
      </c>
      <c r="B22" s="112" t="s">
        <v>89</v>
      </c>
      <c r="C22" s="131">
        <v>717262.06</v>
      </c>
      <c r="D22" s="131">
        <v>717262.06</v>
      </c>
      <c r="E22" s="131">
        <v>717262.06</v>
      </c>
      <c r="F22" s="131"/>
      <c r="G22" s="96"/>
      <c r="H22" s="131"/>
      <c r="I22" s="131"/>
      <c r="J22" s="131"/>
      <c r="K22" s="131"/>
      <c r="L22" s="131"/>
      <c r="M22" s="96"/>
      <c r="N22" s="131"/>
      <c r="O22" s="131"/>
    </row>
    <row r="23" ht="20.25" customHeight="1" spans="1:15">
      <c r="A23" s="113" t="s">
        <v>90</v>
      </c>
      <c r="B23" s="113" t="s">
        <v>91</v>
      </c>
      <c r="C23" s="131">
        <v>717262.06</v>
      </c>
      <c r="D23" s="131">
        <v>717262.06</v>
      </c>
      <c r="E23" s="131">
        <v>717262.06</v>
      </c>
      <c r="F23" s="131"/>
      <c r="G23" s="96"/>
      <c r="H23" s="131"/>
      <c r="I23" s="131"/>
      <c r="J23" s="131"/>
      <c r="K23" s="131"/>
      <c r="L23" s="131"/>
      <c r="M23" s="96"/>
      <c r="N23" s="131"/>
      <c r="O23" s="131"/>
    </row>
    <row r="24" ht="20.25" customHeight="1" spans="1:15">
      <c r="A24" s="32" t="s">
        <v>92</v>
      </c>
      <c r="B24" s="32" t="s">
        <v>56</v>
      </c>
      <c r="C24" s="131">
        <v>8845248.97</v>
      </c>
      <c r="D24" s="131"/>
      <c r="E24" s="131"/>
      <c r="F24" s="131"/>
      <c r="G24" s="96">
        <v>8845248.97</v>
      </c>
      <c r="H24" s="131"/>
      <c r="I24" s="131"/>
      <c r="J24" s="131"/>
      <c r="K24" s="131"/>
      <c r="L24" s="131"/>
      <c r="M24" s="96"/>
      <c r="N24" s="131"/>
      <c r="O24" s="131"/>
    </row>
    <row r="25" ht="20.25" customHeight="1" spans="1:15">
      <c r="A25" s="112" t="s">
        <v>93</v>
      </c>
      <c r="B25" s="112" t="s">
        <v>94</v>
      </c>
      <c r="C25" s="131">
        <v>8845248.97</v>
      </c>
      <c r="D25" s="131"/>
      <c r="E25" s="131"/>
      <c r="F25" s="131"/>
      <c r="G25" s="96">
        <v>8845248.97</v>
      </c>
      <c r="H25" s="131"/>
      <c r="I25" s="131"/>
      <c r="J25" s="131"/>
      <c r="K25" s="131"/>
      <c r="L25" s="131"/>
      <c r="M25" s="96"/>
      <c r="N25" s="131"/>
      <c r="O25" s="131"/>
    </row>
    <row r="26" ht="20.25" customHeight="1" spans="1:15">
      <c r="A26" s="113" t="s">
        <v>95</v>
      </c>
      <c r="B26" s="113" t="s">
        <v>96</v>
      </c>
      <c r="C26" s="131">
        <v>8845248.97</v>
      </c>
      <c r="D26" s="131"/>
      <c r="E26" s="131"/>
      <c r="F26" s="131"/>
      <c r="G26" s="96">
        <v>8845248.97</v>
      </c>
      <c r="H26" s="131"/>
      <c r="I26" s="131"/>
      <c r="J26" s="131"/>
      <c r="K26" s="131"/>
      <c r="L26" s="131"/>
      <c r="M26" s="96"/>
      <c r="N26" s="131"/>
      <c r="O26" s="131"/>
    </row>
    <row r="27" ht="17.25" customHeight="1" spans="1:15">
      <c r="A27" s="114" t="s">
        <v>97</v>
      </c>
      <c r="B27" s="115" t="s">
        <v>97</v>
      </c>
      <c r="C27" s="131">
        <v>20757609.38</v>
      </c>
      <c r="D27" s="131">
        <v>11912360.41</v>
      </c>
      <c r="E27" s="131">
        <v>11912360.41</v>
      </c>
      <c r="F27" s="131"/>
      <c r="G27" s="96">
        <v>8845248.97</v>
      </c>
      <c r="H27" s="131"/>
      <c r="I27" s="131"/>
      <c r="J27" s="131"/>
      <c r="K27" s="131"/>
      <c r="L27" s="131"/>
      <c r="M27" s="96"/>
      <c r="N27" s="131"/>
      <c r="O27" s="131"/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4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topLeftCell="B1" workbookViewId="0">
      <selection activeCell="C40" sqref="C40"/>
    </sheetView>
  </sheetViews>
  <sheetFormatPr defaultColWidth="9.13636363636364" defaultRowHeight="14.25" customHeight="1" outlineLevelCol="3"/>
  <cols>
    <col min="1" max="1" width="49.2818181818182" customWidth="1"/>
    <col min="2" max="2" width="43.3090909090909" customWidth="1"/>
    <col min="3" max="3" width="48.5727272727273" customWidth="1"/>
    <col min="4" max="4" width="41.1727272727273" customWidth="1"/>
  </cols>
  <sheetData>
    <row r="1" customHeight="1" spans="1:4">
      <c r="D1" s="100" t="s">
        <v>98</v>
      </c>
    </row>
    <row r="2" ht="31.5" customHeight="1" spans="1:4">
      <c r="A2" s="48" t="s">
        <v>99</v>
      </c>
      <c r="B2" s="141"/>
      <c r="C2" s="141"/>
      <c r="D2" s="141"/>
    </row>
    <row r="3" ht="17.25" customHeight="1" spans="1:4">
      <c r="A3" s="4" t="str">
        <f>"单位名称："&amp;"云南省青少年体育训练中心"</f>
        <v>单位名称：云南省青少年体育训练中心</v>
      </c>
      <c r="B3" s="142"/>
      <c r="C3" s="142"/>
      <c r="D3" s="102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43" t="s">
        <v>6</v>
      </c>
      <c r="C5" s="15" t="s">
        <v>100</v>
      </c>
      <c r="D5" s="143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44" t="s">
        <v>101</v>
      </c>
      <c r="B7" s="145">
        <v>20512360.41</v>
      </c>
      <c r="C7" s="146" t="s">
        <v>102</v>
      </c>
      <c r="D7" s="145">
        <v>20757609.38</v>
      </c>
    </row>
    <row r="8" ht="29.15" customHeight="1" spans="1:4">
      <c r="A8" s="147" t="s">
        <v>103</v>
      </c>
      <c r="B8" s="96">
        <v>11912360.41</v>
      </c>
      <c r="C8" s="121" t="str">
        <f>"（一）"&amp;"文化旅游体育与传媒支出"</f>
        <v>（一）文化旅游体育与传媒支出</v>
      </c>
      <c r="D8" s="96">
        <v>9111641.75</v>
      </c>
    </row>
    <row r="9" ht="29.15" customHeight="1" spans="1:4">
      <c r="A9" s="147" t="s">
        <v>104</v>
      </c>
      <c r="B9" s="96">
        <v>8600000</v>
      </c>
      <c r="C9" s="121" t="str">
        <f>"（二）"&amp;"社会保障和就业支出"</f>
        <v>（二）社会保障和就业支出</v>
      </c>
      <c r="D9" s="96">
        <v>1085367.15</v>
      </c>
    </row>
    <row r="10" ht="29.15" customHeight="1" spans="1:4">
      <c r="A10" s="147" t="s">
        <v>105</v>
      </c>
      <c r="B10" s="96"/>
      <c r="C10" s="121" t="str">
        <f>"（三）"&amp;"卫生健康支出"</f>
        <v>（三）卫生健康支出</v>
      </c>
      <c r="D10" s="96">
        <v>998089.45</v>
      </c>
    </row>
    <row r="11" ht="29.15" customHeight="1" spans="1:4">
      <c r="A11" s="148" t="s">
        <v>106</v>
      </c>
      <c r="B11" s="149">
        <v>245248.97</v>
      </c>
      <c r="C11" s="121" t="str">
        <f>"（四）"&amp;"住房保障支出"</f>
        <v>（四）住房保障支出</v>
      </c>
      <c r="D11" s="96">
        <v>717262.06</v>
      </c>
    </row>
    <row r="12" ht="29.15" customHeight="1" spans="1:4">
      <c r="A12" s="147" t="s">
        <v>103</v>
      </c>
      <c r="B12" s="131"/>
      <c r="C12" s="121" t="str">
        <f>"（五）"&amp;"其他支出"</f>
        <v>（五）其他支出</v>
      </c>
      <c r="D12" s="96">
        <v>8845248.97</v>
      </c>
    </row>
    <row r="13" ht="29.15" customHeight="1" spans="1:4">
      <c r="A13" s="150" t="s">
        <v>104</v>
      </c>
      <c r="B13" s="131">
        <v>245248.97</v>
      </c>
      <c r="C13" s="151"/>
      <c r="D13" s="149"/>
    </row>
    <row r="14" ht="29.15" customHeight="1" spans="1:4">
      <c r="A14" s="150" t="s">
        <v>105</v>
      </c>
      <c r="B14" s="149"/>
      <c r="C14" s="151"/>
      <c r="D14" s="149"/>
    </row>
    <row r="15" ht="29.15" customHeight="1" spans="1:4">
      <c r="A15" s="152"/>
      <c r="B15" s="149"/>
      <c r="C15" s="153" t="s">
        <v>107</v>
      </c>
      <c r="D15" s="149"/>
    </row>
    <row r="16" ht="29.15" customHeight="1" spans="1:4">
      <c r="A16" s="152" t="s">
        <v>108</v>
      </c>
      <c r="B16" s="149">
        <v>20757609.38</v>
      </c>
      <c r="C16" s="151" t="s">
        <v>25</v>
      </c>
      <c r="D16" s="149">
        <v>20757609.38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topLeftCell="B1" workbookViewId="0">
      <selection activeCell="B19" sqref="B19"/>
    </sheetView>
  </sheetViews>
  <sheetFormatPr defaultColWidth="9.13636363636364" defaultRowHeight="14.25" customHeight="1" outlineLevelCol="6"/>
  <cols>
    <col min="1" max="1" width="20.1363636363636" customWidth="1"/>
    <col min="2" max="2" width="37.3090909090909" customWidth="1"/>
    <col min="3" max="3" width="24.2818181818182" customWidth="1"/>
    <col min="4" max="6" width="25.0272727272727" customWidth="1"/>
    <col min="7" max="7" width="24.2818181818182" customWidth="1"/>
  </cols>
  <sheetData>
    <row r="1" ht="12" customHeight="1" spans="1:7">
      <c r="D1" s="117"/>
      <c r="F1" s="59"/>
      <c r="G1" s="59" t="s">
        <v>109</v>
      </c>
    </row>
    <row r="2" ht="39" customHeight="1" spans="1:7">
      <c r="A2" s="3" t="s">
        <v>110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"单位名称："&amp;"云南省青少年体育训练中心"</f>
        <v>单位名称：云南省青少年体育训练中心</v>
      </c>
      <c r="F3" s="111"/>
      <c r="G3" s="111" t="s">
        <v>2</v>
      </c>
    </row>
    <row r="4" ht="20.25" customHeight="1" spans="1:7">
      <c r="A4" s="133" t="s">
        <v>111</v>
      </c>
      <c r="B4" s="134"/>
      <c r="C4" s="135" t="s">
        <v>30</v>
      </c>
      <c r="D4" s="11" t="s">
        <v>57</v>
      </c>
      <c r="E4" s="11"/>
      <c r="F4" s="12"/>
      <c r="G4" s="135" t="s">
        <v>58</v>
      </c>
    </row>
    <row r="5" ht="20.25" customHeight="1" spans="1:7">
      <c r="A5" s="136" t="s">
        <v>48</v>
      </c>
      <c r="B5" s="137" t="s">
        <v>49</v>
      </c>
      <c r="C5" s="103"/>
      <c r="D5" s="103" t="s">
        <v>32</v>
      </c>
      <c r="E5" s="103" t="s">
        <v>112</v>
      </c>
      <c r="F5" s="103" t="s">
        <v>113</v>
      </c>
      <c r="G5" s="103"/>
    </row>
    <row r="6" ht="13.5" customHeight="1" spans="1:7">
      <c r="A6" s="138" t="s">
        <v>114</v>
      </c>
      <c r="B6" s="138" t="s">
        <v>115</v>
      </c>
      <c r="C6" s="138" t="s">
        <v>116</v>
      </c>
      <c r="D6" s="66"/>
      <c r="E6" s="138" t="s">
        <v>117</v>
      </c>
      <c r="F6" s="138" t="s">
        <v>118</v>
      </c>
      <c r="G6" s="138" t="s">
        <v>119</v>
      </c>
    </row>
    <row r="7" ht="18" customHeight="1" spans="1:7">
      <c r="A7" s="32" t="s">
        <v>59</v>
      </c>
      <c r="B7" s="32" t="s">
        <v>60</v>
      </c>
      <c r="C7" s="22">
        <v>9111641.75</v>
      </c>
      <c r="D7" s="22">
        <v>9111641.75</v>
      </c>
      <c r="E7" s="22">
        <v>8485485</v>
      </c>
      <c r="F7" s="22">
        <v>626156.75</v>
      </c>
      <c r="G7" s="22"/>
    </row>
    <row r="8" ht="18" customHeight="1" spans="1:7">
      <c r="A8" s="32" t="s">
        <v>61</v>
      </c>
      <c r="B8" s="112" t="s">
        <v>62</v>
      </c>
      <c r="C8" s="22">
        <v>9111641.75</v>
      </c>
      <c r="D8" s="22">
        <v>9111641.75</v>
      </c>
      <c r="E8" s="22">
        <v>8485485</v>
      </c>
      <c r="F8" s="22">
        <v>626156.75</v>
      </c>
      <c r="G8" s="22"/>
    </row>
    <row r="9" ht="18" customHeight="1" spans="1:7">
      <c r="A9" s="32" t="s">
        <v>63</v>
      </c>
      <c r="B9" s="113" t="s">
        <v>64</v>
      </c>
      <c r="C9" s="22">
        <v>9111641.75</v>
      </c>
      <c r="D9" s="22">
        <v>9111641.75</v>
      </c>
      <c r="E9" s="22">
        <v>8485485</v>
      </c>
      <c r="F9" s="22">
        <v>626156.75</v>
      </c>
      <c r="G9" s="22"/>
    </row>
    <row r="10" ht="18" customHeight="1" spans="1:7">
      <c r="A10" s="32" t="s">
        <v>65</v>
      </c>
      <c r="B10" s="32" t="s">
        <v>66</v>
      </c>
      <c r="C10" s="22">
        <v>1085367.15</v>
      </c>
      <c r="D10" s="22">
        <v>1085367.15</v>
      </c>
      <c r="E10" s="22">
        <v>1082127.15</v>
      </c>
      <c r="F10" s="22">
        <v>3240</v>
      </c>
      <c r="G10" s="22"/>
    </row>
    <row r="11" ht="18" customHeight="1" spans="1:7">
      <c r="A11" s="32" t="s">
        <v>67</v>
      </c>
      <c r="B11" s="112" t="s">
        <v>68</v>
      </c>
      <c r="C11" s="22">
        <v>1034794.1</v>
      </c>
      <c r="D11" s="22">
        <v>1034794.1</v>
      </c>
      <c r="E11" s="22">
        <v>1031554.1</v>
      </c>
      <c r="F11" s="22">
        <v>3240</v>
      </c>
      <c r="G11" s="22"/>
    </row>
    <row r="12" ht="18" customHeight="1" spans="1:7">
      <c r="A12" s="32" t="s">
        <v>69</v>
      </c>
      <c r="B12" s="113" t="s">
        <v>70</v>
      </c>
      <c r="C12" s="22">
        <v>3240</v>
      </c>
      <c r="D12" s="22">
        <v>3240</v>
      </c>
      <c r="E12" s="22"/>
      <c r="F12" s="22">
        <v>3240</v>
      </c>
      <c r="G12" s="22"/>
    </row>
    <row r="13" ht="18" customHeight="1" spans="1:7">
      <c r="A13" s="32" t="s">
        <v>71</v>
      </c>
      <c r="B13" s="113" t="s">
        <v>72</v>
      </c>
      <c r="C13" s="22">
        <v>1031554.1</v>
      </c>
      <c r="D13" s="22">
        <v>1031554.1</v>
      </c>
      <c r="E13" s="22">
        <v>1031554.1</v>
      </c>
      <c r="F13" s="22"/>
      <c r="G13" s="22"/>
    </row>
    <row r="14" ht="18" customHeight="1" spans="1:7">
      <c r="A14" s="32" t="s">
        <v>73</v>
      </c>
      <c r="B14" s="112" t="s">
        <v>74</v>
      </c>
      <c r="C14" s="22">
        <v>50573.05</v>
      </c>
      <c r="D14" s="22">
        <v>50573.05</v>
      </c>
      <c r="E14" s="22">
        <v>50573.05</v>
      </c>
      <c r="F14" s="22"/>
      <c r="G14" s="22"/>
    </row>
    <row r="15" ht="18" customHeight="1" spans="1:7">
      <c r="A15" s="32" t="s">
        <v>75</v>
      </c>
      <c r="B15" s="113" t="s">
        <v>74</v>
      </c>
      <c r="C15" s="22">
        <v>50573.05</v>
      </c>
      <c r="D15" s="22">
        <v>50573.05</v>
      </c>
      <c r="E15" s="22">
        <v>50573.05</v>
      </c>
      <c r="F15" s="22"/>
      <c r="G15" s="22"/>
    </row>
    <row r="16" ht="18" customHeight="1" spans="1:7">
      <c r="A16" s="32" t="s">
        <v>76</v>
      </c>
      <c r="B16" s="32" t="s">
        <v>77</v>
      </c>
      <c r="C16" s="22">
        <v>998089.45</v>
      </c>
      <c r="D16" s="22">
        <v>998089.45</v>
      </c>
      <c r="E16" s="22">
        <v>998089.45</v>
      </c>
      <c r="F16" s="22"/>
      <c r="G16" s="22"/>
    </row>
    <row r="17" ht="18" customHeight="1" spans="1:7">
      <c r="A17" s="32" t="s">
        <v>78</v>
      </c>
      <c r="B17" s="112" t="s">
        <v>79</v>
      </c>
      <c r="C17" s="22">
        <v>998089.45</v>
      </c>
      <c r="D17" s="22">
        <v>998089.45</v>
      </c>
      <c r="E17" s="22">
        <v>998089.45</v>
      </c>
      <c r="F17" s="22"/>
      <c r="G17" s="22"/>
    </row>
    <row r="18" ht="18" customHeight="1" spans="1:7">
      <c r="A18" s="32" t="s">
        <v>80</v>
      </c>
      <c r="B18" s="113" t="s">
        <v>81</v>
      </c>
      <c r="C18" s="22">
        <v>644721.32</v>
      </c>
      <c r="D18" s="22">
        <v>644721.32</v>
      </c>
      <c r="E18" s="22">
        <v>644721.32</v>
      </c>
      <c r="F18" s="22"/>
      <c r="G18" s="22"/>
    </row>
    <row r="19" ht="18" customHeight="1" spans="1:7">
      <c r="A19" s="32" t="s">
        <v>82</v>
      </c>
      <c r="B19" s="113" t="s">
        <v>83</v>
      </c>
      <c r="C19" s="22">
        <v>330436.13</v>
      </c>
      <c r="D19" s="22">
        <v>330436.13</v>
      </c>
      <c r="E19" s="22">
        <v>330436.13</v>
      </c>
      <c r="F19" s="22"/>
      <c r="G19" s="22"/>
    </row>
    <row r="20" ht="18" customHeight="1" spans="1:7">
      <c r="A20" s="32" t="s">
        <v>84</v>
      </c>
      <c r="B20" s="113" t="s">
        <v>85</v>
      </c>
      <c r="C20" s="22">
        <v>22932</v>
      </c>
      <c r="D20" s="22">
        <v>22932</v>
      </c>
      <c r="E20" s="22">
        <v>22932</v>
      </c>
      <c r="F20" s="22"/>
      <c r="G20" s="22"/>
    </row>
    <row r="21" ht="18" customHeight="1" spans="1:7">
      <c r="A21" s="32" t="s">
        <v>86</v>
      </c>
      <c r="B21" s="32" t="s">
        <v>87</v>
      </c>
      <c r="C21" s="22">
        <v>717262.06</v>
      </c>
      <c r="D21" s="22">
        <v>717262.06</v>
      </c>
      <c r="E21" s="22">
        <v>717262.06</v>
      </c>
      <c r="F21" s="22"/>
      <c r="G21" s="22"/>
    </row>
    <row r="22" ht="18" customHeight="1" spans="1:7">
      <c r="A22" s="32" t="s">
        <v>88</v>
      </c>
      <c r="B22" s="112" t="s">
        <v>89</v>
      </c>
      <c r="C22" s="22">
        <v>717262.06</v>
      </c>
      <c r="D22" s="22">
        <v>717262.06</v>
      </c>
      <c r="E22" s="22">
        <v>717262.06</v>
      </c>
      <c r="F22" s="22"/>
      <c r="G22" s="22"/>
    </row>
    <row r="23" ht="18" customHeight="1" spans="1:7">
      <c r="A23" s="32" t="s">
        <v>90</v>
      </c>
      <c r="B23" s="113" t="s">
        <v>91</v>
      </c>
      <c r="C23" s="22">
        <v>717262.06</v>
      </c>
      <c r="D23" s="22">
        <v>717262.06</v>
      </c>
      <c r="E23" s="22">
        <v>717262.06</v>
      </c>
      <c r="F23" s="22"/>
      <c r="G23" s="22"/>
    </row>
    <row r="24" ht="18" customHeight="1" spans="1:7">
      <c r="A24" s="139" t="s">
        <v>97</v>
      </c>
      <c r="B24" s="140" t="s">
        <v>97</v>
      </c>
      <c r="C24" s="22">
        <v>11912360.41</v>
      </c>
      <c r="D24" s="22">
        <v>11912360.41</v>
      </c>
      <c r="E24" s="22">
        <v>11282963.66</v>
      </c>
      <c r="F24" s="22">
        <v>629396.75</v>
      </c>
      <c r="G24" s="22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scale="7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C1" workbookViewId="0">
      <selection activeCell="B19" sqref="B19"/>
    </sheetView>
  </sheetViews>
  <sheetFormatPr defaultColWidth="9.13636363636364" defaultRowHeight="14.25" customHeight="1" outlineLevelRow="6" outlineLevelCol="5"/>
  <cols>
    <col min="1" max="1" width="27.4181818181818" customWidth="1"/>
    <col min="2" max="6" width="31.1727272727273" customWidth="1"/>
  </cols>
  <sheetData>
    <row r="1" ht="12" customHeight="1" spans="1:6">
      <c r="A1" s="127"/>
      <c r="B1" s="127"/>
      <c r="C1" s="64"/>
      <c r="F1" s="63" t="s">
        <v>120</v>
      </c>
    </row>
    <row r="2" ht="25.5" customHeight="1" spans="1:6">
      <c r="A2" s="128" t="s">
        <v>121</v>
      </c>
      <c r="B2" s="128"/>
      <c r="C2" s="128"/>
      <c r="D2" s="128"/>
      <c r="E2" s="128"/>
      <c r="F2" s="128"/>
    </row>
    <row r="3" ht="15.75" customHeight="1" spans="1:6">
      <c r="A3" s="4" t="str">
        <f>"单位名称："&amp;"云南省青少年体育训练中心"</f>
        <v>单位名称：云南省青少年体育训练中心</v>
      </c>
      <c r="B3" s="127"/>
      <c r="C3" s="64"/>
      <c r="F3" s="63" t="s">
        <v>122</v>
      </c>
    </row>
    <row r="4" ht="19.5" customHeight="1" spans="1:6">
      <c r="A4" s="9" t="s">
        <v>123</v>
      </c>
      <c r="B4" s="15" t="s">
        <v>124</v>
      </c>
      <c r="C4" s="10" t="s">
        <v>125</v>
      </c>
      <c r="D4" s="11"/>
      <c r="E4" s="12"/>
      <c r="F4" s="15" t="s">
        <v>126</v>
      </c>
    </row>
    <row r="5" ht="19.5" customHeight="1" spans="1:6">
      <c r="A5" s="17"/>
      <c r="B5" s="18"/>
      <c r="C5" s="66" t="s">
        <v>32</v>
      </c>
      <c r="D5" s="66" t="s">
        <v>127</v>
      </c>
      <c r="E5" s="66" t="s">
        <v>128</v>
      </c>
      <c r="F5" s="18"/>
    </row>
    <row r="6" ht="18.75" customHeight="1" spans="1:6">
      <c r="A6" s="129">
        <v>1</v>
      </c>
      <c r="B6" s="129">
        <v>2</v>
      </c>
      <c r="C6" s="130">
        <v>3</v>
      </c>
      <c r="D6" s="129">
        <v>4</v>
      </c>
      <c r="E6" s="129">
        <v>5</v>
      </c>
      <c r="F6" s="129">
        <v>6</v>
      </c>
    </row>
    <row r="7" ht="18.75" customHeight="1" spans="1:6">
      <c r="A7" s="131">
        <v>23300</v>
      </c>
      <c r="B7" s="131"/>
      <c r="C7" s="132">
        <v>23300</v>
      </c>
      <c r="D7" s="131"/>
      <c r="E7" s="131">
        <v>23300</v>
      </c>
      <c r="F7" s="131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scale="7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7"/>
  <sheetViews>
    <sheetView showZeros="0" topLeftCell="A16" workbookViewId="0">
      <selection activeCell="N25" sqref="N25"/>
    </sheetView>
  </sheetViews>
  <sheetFormatPr defaultColWidth="9.13636363636364" defaultRowHeight="14.25" customHeight="1"/>
  <cols>
    <col min="1" max="1" width="28.7" customWidth="1"/>
    <col min="2" max="3" width="23.8545454545455" customWidth="1"/>
    <col min="4" max="4" width="14.6" customWidth="1"/>
    <col min="5" max="5" width="18.4545454545455" customWidth="1"/>
    <col min="6" max="6" width="14.7454545454545" customWidth="1"/>
    <col min="7" max="7" width="18.8818181818182" customWidth="1"/>
    <col min="8" max="12" width="15.3090909090909" customWidth="1"/>
    <col min="13" max="23" width="11" customWidth="1"/>
  </cols>
  <sheetData>
    <row r="1" ht="13.5" customHeight="1" spans="1:23">
      <c r="D1" s="1"/>
      <c r="E1" s="1"/>
      <c r="F1" s="1"/>
      <c r="G1" s="1"/>
      <c r="U1" s="117"/>
      <c r="W1" s="59" t="s">
        <v>129</v>
      </c>
    </row>
    <row r="2" ht="27.75" customHeight="1" spans="1:23">
      <c r="A2" s="29" t="s">
        <v>130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ht="13.5" customHeight="1" spans="1:23">
      <c r="A3" s="4" t="str">
        <f>"单位名称："&amp;"云南省青少年体育训练中心"</f>
        <v>单位名称：云南省青少年体育训练中心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17"/>
      <c r="W3" s="111" t="s">
        <v>122</v>
      </c>
    </row>
    <row r="4" ht="21.75" customHeight="1" spans="1:23">
      <c r="A4" s="8" t="s">
        <v>131</v>
      </c>
      <c r="B4" s="8" t="s">
        <v>132</v>
      </c>
      <c r="C4" s="8" t="s">
        <v>133</v>
      </c>
      <c r="D4" s="9" t="s">
        <v>134</v>
      </c>
      <c r="E4" s="9" t="s">
        <v>135</v>
      </c>
      <c r="F4" s="9" t="s">
        <v>136</v>
      </c>
      <c r="G4" s="9" t="s">
        <v>137</v>
      </c>
      <c r="H4" s="66" t="s">
        <v>138</v>
      </c>
      <c r="I4" s="66"/>
      <c r="J4" s="66"/>
      <c r="K4" s="66"/>
      <c r="L4" s="119"/>
      <c r="M4" s="119"/>
      <c r="N4" s="119"/>
      <c r="O4" s="119"/>
      <c r="P4" s="119"/>
      <c r="Q4" s="50"/>
      <c r="R4" s="66"/>
      <c r="S4" s="66"/>
      <c r="T4" s="66"/>
      <c r="U4" s="66"/>
      <c r="V4" s="66"/>
      <c r="W4" s="66"/>
    </row>
    <row r="5" ht="21.75" customHeight="1" spans="1:23">
      <c r="A5" s="13"/>
      <c r="B5" s="13"/>
      <c r="C5" s="13"/>
      <c r="D5" s="14"/>
      <c r="E5" s="14"/>
      <c r="F5" s="14"/>
      <c r="G5" s="14"/>
      <c r="H5" s="66" t="s">
        <v>30</v>
      </c>
      <c r="I5" s="50" t="s">
        <v>33</v>
      </c>
      <c r="J5" s="50"/>
      <c r="K5" s="50"/>
      <c r="L5" s="119"/>
      <c r="M5" s="119"/>
      <c r="N5" s="119" t="s">
        <v>139</v>
      </c>
      <c r="O5" s="119"/>
      <c r="P5" s="119"/>
      <c r="Q5" s="50" t="s">
        <v>36</v>
      </c>
      <c r="R5" s="66" t="s">
        <v>51</v>
      </c>
      <c r="S5" s="50"/>
      <c r="T5" s="50"/>
      <c r="U5" s="50"/>
      <c r="V5" s="50"/>
      <c r="W5" s="50"/>
    </row>
    <row r="6" ht="15" customHeight="1" spans="1:23">
      <c r="A6" s="16"/>
      <c r="B6" s="16"/>
      <c r="C6" s="16"/>
      <c r="D6" s="17"/>
      <c r="E6" s="17"/>
      <c r="F6" s="17"/>
      <c r="G6" s="17"/>
      <c r="H6" s="66"/>
      <c r="I6" s="50" t="s">
        <v>140</v>
      </c>
      <c r="J6" s="50" t="s">
        <v>141</v>
      </c>
      <c r="K6" s="50" t="s">
        <v>142</v>
      </c>
      <c r="L6" s="124" t="s">
        <v>143</v>
      </c>
      <c r="M6" s="124" t="s">
        <v>144</v>
      </c>
      <c r="N6" s="124" t="s">
        <v>33</v>
      </c>
      <c r="O6" s="124" t="s">
        <v>34</v>
      </c>
      <c r="P6" s="124" t="s">
        <v>35</v>
      </c>
      <c r="Q6" s="50"/>
      <c r="R6" s="50" t="s">
        <v>32</v>
      </c>
      <c r="S6" s="50" t="s">
        <v>43</v>
      </c>
      <c r="T6" s="50" t="s">
        <v>145</v>
      </c>
      <c r="U6" s="50" t="s">
        <v>39</v>
      </c>
      <c r="V6" s="50" t="s">
        <v>40</v>
      </c>
      <c r="W6" s="50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6"/>
      <c r="I7" s="50"/>
      <c r="J7" s="50"/>
      <c r="K7" s="50"/>
      <c r="L7" s="124"/>
      <c r="M7" s="124"/>
      <c r="N7" s="124"/>
      <c r="O7" s="124"/>
      <c r="P7" s="124"/>
      <c r="Q7" s="50"/>
      <c r="R7" s="50"/>
      <c r="S7" s="50"/>
      <c r="T7" s="50"/>
      <c r="U7" s="50"/>
      <c r="V7" s="50"/>
      <c r="W7" s="50"/>
    </row>
    <row r="8" ht="15" customHeight="1" spans="1:23">
      <c r="A8" s="125">
        <v>1</v>
      </c>
      <c r="B8" s="125">
        <v>2</v>
      </c>
      <c r="C8" s="125">
        <v>3</v>
      </c>
      <c r="D8" s="125">
        <v>4</v>
      </c>
      <c r="E8" s="125">
        <v>5</v>
      </c>
      <c r="F8" s="125">
        <v>6</v>
      </c>
      <c r="G8" s="125">
        <v>7</v>
      </c>
      <c r="H8" s="125">
        <v>8</v>
      </c>
      <c r="I8" s="125">
        <v>9</v>
      </c>
      <c r="J8" s="125">
        <v>10</v>
      </c>
      <c r="K8" s="125">
        <v>11</v>
      </c>
      <c r="L8" s="125">
        <v>12</v>
      </c>
      <c r="M8" s="125">
        <v>13</v>
      </c>
      <c r="N8" s="125">
        <v>14</v>
      </c>
      <c r="O8" s="125">
        <v>15</v>
      </c>
      <c r="P8" s="125">
        <v>16</v>
      </c>
      <c r="Q8" s="125">
        <v>17</v>
      </c>
      <c r="R8" s="125">
        <v>18</v>
      </c>
      <c r="S8" s="125">
        <v>19</v>
      </c>
      <c r="T8" s="125">
        <v>20</v>
      </c>
      <c r="U8" s="125">
        <v>21</v>
      </c>
      <c r="V8" s="125">
        <v>22</v>
      </c>
      <c r="W8" s="125">
        <v>23</v>
      </c>
    </row>
    <row r="9" ht="18.75" customHeight="1" spans="1:23">
      <c r="A9" s="121" t="s">
        <v>45</v>
      </c>
      <c r="B9" s="122"/>
      <c r="C9" s="121"/>
      <c r="D9" s="121"/>
      <c r="E9" s="121"/>
      <c r="F9" s="121"/>
      <c r="G9" s="121"/>
      <c r="H9" s="22">
        <v>11912360.41</v>
      </c>
      <c r="I9" s="22">
        <v>11912360.41</v>
      </c>
      <c r="J9" s="22">
        <v>2956066.15</v>
      </c>
      <c r="K9" s="22"/>
      <c r="L9" s="22">
        <v>8956294.26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26" t="s">
        <v>45</v>
      </c>
      <c r="B10" s="122" t="s">
        <v>146</v>
      </c>
      <c r="C10" s="121" t="s">
        <v>147</v>
      </c>
      <c r="D10" s="121" t="s">
        <v>63</v>
      </c>
      <c r="E10" s="121" t="s">
        <v>64</v>
      </c>
      <c r="F10" s="121" t="s">
        <v>148</v>
      </c>
      <c r="G10" s="121" t="s">
        <v>149</v>
      </c>
      <c r="H10" s="22">
        <v>2909172</v>
      </c>
      <c r="I10" s="22">
        <v>2909172</v>
      </c>
      <c r="J10" s="22">
        <v>727293</v>
      </c>
      <c r="K10" s="22"/>
      <c r="L10" s="22">
        <v>2181879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26" t="s">
        <v>45</v>
      </c>
      <c r="B11" s="122" t="s">
        <v>146</v>
      </c>
      <c r="C11" s="121" t="s">
        <v>147</v>
      </c>
      <c r="D11" s="121" t="s">
        <v>63</v>
      </c>
      <c r="E11" s="121" t="s">
        <v>64</v>
      </c>
      <c r="F11" s="121" t="s">
        <v>150</v>
      </c>
      <c r="G11" s="121" t="s">
        <v>151</v>
      </c>
      <c r="H11" s="22">
        <v>732</v>
      </c>
      <c r="I11" s="22">
        <v>732</v>
      </c>
      <c r="J11" s="22">
        <v>183</v>
      </c>
      <c r="K11" s="22"/>
      <c r="L11" s="22">
        <v>549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26" t="s">
        <v>45</v>
      </c>
      <c r="B12" s="122" t="s">
        <v>146</v>
      </c>
      <c r="C12" s="121" t="s">
        <v>147</v>
      </c>
      <c r="D12" s="121" t="s">
        <v>63</v>
      </c>
      <c r="E12" s="121" t="s">
        <v>64</v>
      </c>
      <c r="F12" s="121" t="s">
        <v>152</v>
      </c>
      <c r="G12" s="121" t="s">
        <v>153</v>
      </c>
      <c r="H12" s="22">
        <v>242431</v>
      </c>
      <c r="I12" s="22">
        <v>242431</v>
      </c>
      <c r="J12" s="22">
        <v>60607.75</v>
      </c>
      <c r="K12" s="22"/>
      <c r="L12" s="22">
        <v>181823.25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26" t="s">
        <v>45</v>
      </c>
      <c r="B13" s="122" t="s">
        <v>146</v>
      </c>
      <c r="C13" s="121" t="s">
        <v>147</v>
      </c>
      <c r="D13" s="121" t="s">
        <v>63</v>
      </c>
      <c r="E13" s="121" t="s">
        <v>64</v>
      </c>
      <c r="F13" s="121" t="s">
        <v>154</v>
      </c>
      <c r="G13" s="121" t="s">
        <v>155</v>
      </c>
      <c r="H13" s="22">
        <v>3888600</v>
      </c>
      <c r="I13" s="22">
        <v>3888600</v>
      </c>
      <c r="J13" s="22">
        <v>972150</v>
      </c>
      <c r="K13" s="22"/>
      <c r="L13" s="22">
        <v>2916450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26" t="s">
        <v>45</v>
      </c>
      <c r="B14" s="122" t="s">
        <v>156</v>
      </c>
      <c r="C14" s="121" t="s">
        <v>157</v>
      </c>
      <c r="D14" s="121" t="s">
        <v>71</v>
      </c>
      <c r="E14" s="121" t="s">
        <v>72</v>
      </c>
      <c r="F14" s="121" t="s">
        <v>158</v>
      </c>
      <c r="G14" s="121" t="s">
        <v>159</v>
      </c>
      <c r="H14" s="22">
        <v>1031554.1</v>
      </c>
      <c r="I14" s="22">
        <v>1031554.1</v>
      </c>
      <c r="J14" s="22">
        <v>257888.53</v>
      </c>
      <c r="K14" s="22"/>
      <c r="L14" s="22">
        <v>773665.57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26" t="s">
        <v>45</v>
      </c>
      <c r="B15" s="122" t="s">
        <v>156</v>
      </c>
      <c r="C15" s="121" t="s">
        <v>157</v>
      </c>
      <c r="D15" s="121" t="s">
        <v>75</v>
      </c>
      <c r="E15" s="121" t="s">
        <v>74</v>
      </c>
      <c r="F15" s="121" t="s">
        <v>160</v>
      </c>
      <c r="G15" s="121" t="s">
        <v>161</v>
      </c>
      <c r="H15" s="22">
        <v>50573.05</v>
      </c>
      <c r="I15" s="22">
        <v>50573.05</v>
      </c>
      <c r="J15" s="22">
        <v>12643.27</v>
      </c>
      <c r="K15" s="22"/>
      <c r="L15" s="22">
        <v>37929.78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26" t="s">
        <v>45</v>
      </c>
      <c r="B16" s="122" t="s">
        <v>156</v>
      </c>
      <c r="C16" s="121" t="s">
        <v>157</v>
      </c>
      <c r="D16" s="121" t="s">
        <v>80</v>
      </c>
      <c r="E16" s="121" t="s">
        <v>81</v>
      </c>
      <c r="F16" s="121" t="s">
        <v>162</v>
      </c>
      <c r="G16" s="121" t="s">
        <v>163</v>
      </c>
      <c r="H16" s="22">
        <v>644721.32</v>
      </c>
      <c r="I16" s="22">
        <v>644721.32</v>
      </c>
      <c r="J16" s="22">
        <v>161180.33</v>
      </c>
      <c r="K16" s="22"/>
      <c r="L16" s="22">
        <v>483540.99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26" t="s">
        <v>45</v>
      </c>
      <c r="B17" s="122" t="s">
        <v>156</v>
      </c>
      <c r="C17" s="121" t="s">
        <v>157</v>
      </c>
      <c r="D17" s="121" t="s">
        <v>82</v>
      </c>
      <c r="E17" s="121" t="s">
        <v>83</v>
      </c>
      <c r="F17" s="121" t="s">
        <v>164</v>
      </c>
      <c r="G17" s="121" t="s">
        <v>165</v>
      </c>
      <c r="H17" s="22">
        <v>330436.13</v>
      </c>
      <c r="I17" s="22">
        <v>330436.13</v>
      </c>
      <c r="J17" s="22">
        <v>82609.03</v>
      </c>
      <c r="K17" s="22"/>
      <c r="L17" s="22">
        <v>247827.1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26" t="s">
        <v>45</v>
      </c>
      <c r="B18" s="122" t="s">
        <v>156</v>
      </c>
      <c r="C18" s="121" t="s">
        <v>157</v>
      </c>
      <c r="D18" s="121" t="s">
        <v>84</v>
      </c>
      <c r="E18" s="121" t="s">
        <v>85</v>
      </c>
      <c r="F18" s="121" t="s">
        <v>160</v>
      </c>
      <c r="G18" s="121" t="s">
        <v>161</v>
      </c>
      <c r="H18" s="22">
        <v>22932</v>
      </c>
      <c r="I18" s="22">
        <v>22932</v>
      </c>
      <c r="J18" s="22">
        <v>22932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26" t="s">
        <v>45</v>
      </c>
      <c r="B19" s="122" t="s">
        <v>166</v>
      </c>
      <c r="C19" s="121" t="s">
        <v>91</v>
      </c>
      <c r="D19" s="121" t="s">
        <v>90</v>
      </c>
      <c r="E19" s="121" t="s">
        <v>91</v>
      </c>
      <c r="F19" s="121" t="s">
        <v>167</v>
      </c>
      <c r="G19" s="121" t="s">
        <v>91</v>
      </c>
      <c r="H19" s="22">
        <v>717262.06</v>
      </c>
      <c r="I19" s="22">
        <v>717262.06</v>
      </c>
      <c r="J19" s="22">
        <v>179315.52</v>
      </c>
      <c r="K19" s="22"/>
      <c r="L19" s="22">
        <v>537946.54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26" t="s">
        <v>45</v>
      </c>
      <c r="B20" s="122" t="s">
        <v>168</v>
      </c>
      <c r="C20" s="121" t="s">
        <v>169</v>
      </c>
      <c r="D20" s="121" t="s">
        <v>63</v>
      </c>
      <c r="E20" s="121" t="s">
        <v>64</v>
      </c>
      <c r="F20" s="121" t="s">
        <v>170</v>
      </c>
      <c r="G20" s="121" t="s">
        <v>171</v>
      </c>
      <c r="H20" s="22">
        <v>1434450</v>
      </c>
      <c r="I20" s="22">
        <v>1434450</v>
      </c>
      <c r="J20" s="22">
        <v>358612.5</v>
      </c>
      <c r="K20" s="22"/>
      <c r="L20" s="22">
        <v>1075837.5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26" t="s">
        <v>45</v>
      </c>
      <c r="B21" s="122" t="s">
        <v>172</v>
      </c>
      <c r="C21" s="121" t="s">
        <v>173</v>
      </c>
      <c r="D21" s="121" t="s">
        <v>63</v>
      </c>
      <c r="E21" s="121" t="s">
        <v>64</v>
      </c>
      <c r="F21" s="121" t="s">
        <v>174</v>
      </c>
      <c r="G21" s="121" t="s">
        <v>175</v>
      </c>
      <c r="H21" s="22">
        <v>23300</v>
      </c>
      <c r="I21" s="22">
        <v>23300</v>
      </c>
      <c r="J21" s="22"/>
      <c r="K21" s="22"/>
      <c r="L21" s="22">
        <v>23300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26" t="s">
        <v>45</v>
      </c>
      <c r="B22" s="122" t="s">
        <v>176</v>
      </c>
      <c r="C22" s="121" t="s">
        <v>177</v>
      </c>
      <c r="D22" s="121" t="s">
        <v>63</v>
      </c>
      <c r="E22" s="121" t="s">
        <v>64</v>
      </c>
      <c r="F22" s="121" t="s">
        <v>178</v>
      </c>
      <c r="G22" s="121" t="s">
        <v>177</v>
      </c>
      <c r="H22" s="22">
        <v>140818.7</v>
      </c>
      <c r="I22" s="22">
        <v>140818.7</v>
      </c>
      <c r="J22" s="22">
        <v>35204.68</v>
      </c>
      <c r="K22" s="22"/>
      <c r="L22" s="22">
        <v>105614.02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26" t="s">
        <v>45</v>
      </c>
      <c r="B23" s="122" t="s">
        <v>179</v>
      </c>
      <c r="C23" s="121" t="s">
        <v>180</v>
      </c>
      <c r="D23" s="121" t="s">
        <v>63</v>
      </c>
      <c r="E23" s="121" t="s">
        <v>64</v>
      </c>
      <c r="F23" s="121" t="s">
        <v>181</v>
      </c>
      <c r="G23" s="121" t="s">
        <v>182</v>
      </c>
      <c r="H23" s="22">
        <v>81491.9</v>
      </c>
      <c r="I23" s="22">
        <v>81491.9</v>
      </c>
      <c r="J23" s="22"/>
      <c r="K23" s="22"/>
      <c r="L23" s="22">
        <v>81491.9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26" t="s">
        <v>45</v>
      </c>
      <c r="B24" s="122" t="s">
        <v>179</v>
      </c>
      <c r="C24" s="121" t="s">
        <v>180</v>
      </c>
      <c r="D24" s="121" t="s">
        <v>63</v>
      </c>
      <c r="E24" s="121" t="s">
        <v>64</v>
      </c>
      <c r="F24" s="121" t="s">
        <v>183</v>
      </c>
      <c r="G24" s="121" t="s">
        <v>184</v>
      </c>
      <c r="H24" s="22">
        <v>7867.8</v>
      </c>
      <c r="I24" s="22">
        <v>7867.8</v>
      </c>
      <c r="J24" s="22">
        <v>1966.95</v>
      </c>
      <c r="K24" s="22"/>
      <c r="L24" s="22">
        <v>5900.85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26" t="s">
        <v>45</v>
      </c>
      <c r="B25" s="122" t="s">
        <v>179</v>
      </c>
      <c r="C25" s="121" t="s">
        <v>180</v>
      </c>
      <c r="D25" s="121" t="s">
        <v>63</v>
      </c>
      <c r="E25" s="121" t="s">
        <v>64</v>
      </c>
      <c r="F25" s="121" t="s">
        <v>185</v>
      </c>
      <c r="G25" s="121" t="s">
        <v>186</v>
      </c>
      <c r="H25" s="22">
        <v>800</v>
      </c>
      <c r="I25" s="22">
        <v>800</v>
      </c>
      <c r="J25" s="22">
        <v>200</v>
      </c>
      <c r="K25" s="22"/>
      <c r="L25" s="22">
        <v>600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26" t="s">
        <v>45</v>
      </c>
      <c r="B26" s="122" t="s">
        <v>179</v>
      </c>
      <c r="C26" s="121" t="s">
        <v>180</v>
      </c>
      <c r="D26" s="121" t="s">
        <v>63</v>
      </c>
      <c r="E26" s="121" t="s">
        <v>64</v>
      </c>
      <c r="F26" s="121" t="s">
        <v>187</v>
      </c>
      <c r="G26" s="121" t="s">
        <v>188</v>
      </c>
      <c r="H26" s="22">
        <v>11123.1</v>
      </c>
      <c r="I26" s="22">
        <v>11123.1</v>
      </c>
      <c r="J26" s="22">
        <v>2780.78</v>
      </c>
      <c r="K26" s="22"/>
      <c r="L26" s="22">
        <v>8342.32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26" t="s">
        <v>45</v>
      </c>
      <c r="B27" s="122" t="s">
        <v>179</v>
      </c>
      <c r="C27" s="121" t="s">
        <v>180</v>
      </c>
      <c r="D27" s="121" t="s">
        <v>63</v>
      </c>
      <c r="E27" s="121" t="s">
        <v>64</v>
      </c>
      <c r="F27" s="121" t="s">
        <v>189</v>
      </c>
      <c r="G27" s="121" t="s">
        <v>190</v>
      </c>
      <c r="H27" s="22">
        <v>10029.25</v>
      </c>
      <c r="I27" s="22">
        <v>10029.25</v>
      </c>
      <c r="J27" s="22">
        <v>2507.31</v>
      </c>
      <c r="K27" s="22"/>
      <c r="L27" s="22">
        <v>7521.94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26" t="s">
        <v>45</v>
      </c>
      <c r="B28" s="122" t="s">
        <v>179</v>
      </c>
      <c r="C28" s="121" t="s">
        <v>180</v>
      </c>
      <c r="D28" s="121" t="s">
        <v>63</v>
      </c>
      <c r="E28" s="121" t="s">
        <v>64</v>
      </c>
      <c r="F28" s="121" t="s">
        <v>191</v>
      </c>
      <c r="G28" s="121" t="s">
        <v>192</v>
      </c>
      <c r="H28" s="22">
        <v>11636</v>
      </c>
      <c r="I28" s="22">
        <v>11636</v>
      </c>
      <c r="J28" s="22">
        <v>2909</v>
      </c>
      <c r="K28" s="22"/>
      <c r="L28" s="22">
        <v>8727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26" t="s">
        <v>45</v>
      </c>
      <c r="B29" s="122" t="s">
        <v>179</v>
      </c>
      <c r="C29" s="121" t="s">
        <v>180</v>
      </c>
      <c r="D29" s="121" t="s">
        <v>63</v>
      </c>
      <c r="E29" s="121" t="s">
        <v>64</v>
      </c>
      <c r="F29" s="121" t="s">
        <v>193</v>
      </c>
      <c r="G29" s="121" t="s">
        <v>194</v>
      </c>
      <c r="H29" s="22">
        <v>77560</v>
      </c>
      <c r="I29" s="22">
        <v>77560</v>
      </c>
      <c r="J29" s="22">
        <v>19390</v>
      </c>
      <c r="K29" s="22"/>
      <c r="L29" s="22">
        <v>58170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26" t="s">
        <v>45</v>
      </c>
      <c r="B30" s="122" t="s">
        <v>179</v>
      </c>
      <c r="C30" s="121" t="s">
        <v>180</v>
      </c>
      <c r="D30" s="121" t="s">
        <v>63</v>
      </c>
      <c r="E30" s="121" t="s">
        <v>64</v>
      </c>
      <c r="F30" s="121" t="s">
        <v>195</v>
      </c>
      <c r="G30" s="121" t="s">
        <v>196</v>
      </c>
      <c r="H30" s="22">
        <v>5199.75</v>
      </c>
      <c r="I30" s="22">
        <v>5199.75</v>
      </c>
      <c r="J30" s="22">
        <v>1299.94</v>
      </c>
      <c r="K30" s="22"/>
      <c r="L30" s="22">
        <v>3899.81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26" t="s">
        <v>45</v>
      </c>
      <c r="B31" s="122" t="s">
        <v>179</v>
      </c>
      <c r="C31" s="121" t="s">
        <v>180</v>
      </c>
      <c r="D31" s="121" t="s">
        <v>63</v>
      </c>
      <c r="E31" s="121" t="s">
        <v>64</v>
      </c>
      <c r="F31" s="121" t="s">
        <v>197</v>
      </c>
      <c r="G31" s="121" t="s">
        <v>198</v>
      </c>
      <c r="H31" s="22">
        <v>8500</v>
      </c>
      <c r="I31" s="22">
        <v>8500</v>
      </c>
      <c r="J31" s="22">
        <v>2125</v>
      </c>
      <c r="K31" s="22"/>
      <c r="L31" s="22">
        <v>6375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31.4" customHeight="1" spans="1:23">
      <c r="A32" s="126" t="s">
        <v>45</v>
      </c>
      <c r="B32" s="122" t="s">
        <v>179</v>
      </c>
      <c r="C32" s="121" t="s">
        <v>180</v>
      </c>
      <c r="D32" s="121" t="s">
        <v>63</v>
      </c>
      <c r="E32" s="121" t="s">
        <v>64</v>
      </c>
      <c r="F32" s="121" t="s">
        <v>199</v>
      </c>
      <c r="G32" s="121" t="s">
        <v>200</v>
      </c>
      <c r="H32" s="22">
        <v>45000</v>
      </c>
      <c r="I32" s="22">
        <v>45000</v>
      </c>
      <c r="J32" s="22">
        <v>11250</v>
      </c>
      <c r="K32" s="22"/>
      <c r="L32" s="22">
        <v>33750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31.4" customHeight="1" spans="1:23">
      <c r="A33" s="126" t="s">
        <v>45</v>
      </c>
      <c r="B33" s="122" t="s">
        <v>179</v>
      </c>
      <c r="C33" s="121" t="s">
        <v>180</v>
      </c>
      <c r="D33" s="121" t="s">
        <v>63</v>
      </c>
      <c r="E33" s="121" t="s">
        <v>64</v>
      </c>
      <c r="F33" s="121" t="s">
        <v>201</v>
      </c>
      <c r="G33" s="121" t="s">
        <v>202</v>
      </c>
      <c r="H33" s="22">
        <v>160830.25</v>
      </c>
      <c r="I33" s="22">
        <v>160830.25</v>
      </c>
      <c r="J33" s="22">
        <v>40207.56</v>
      </c>
      <c r="K33" s="22"/>
      <c r="L33" s="22">
        <v>120622.69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ht="31.4" customHeight="1" spans="1:23">
      <c r="A34" s="126" t="s">
        <v>45</v>
      </c>
      <c r="B34" s="122" t="s">
        <v>179</v>
      </c>
      <c r="C34" s="121" t="s">
        <v>180</v>
      </c>
      <c r="D34" s="121" t="s">
        <v>63</v>
      </c>
      <c r="E34" s="121" t="s">
        <v>64</v>
      </c>
      <c r="F34" s="121" t="s">
        <v>203</v>
      </c>
      <c r="G34" s="121" t="s">
        <v>204</v>
      </c>
      <c r="H34" s="22">
        <v>42000</v>
      </c>
      <c r="I34" s="22">
        <v>42000</v>
      </c>
      <c r="J34" s="22"/>
      <c r="K34" s="22"/>
      <c r="L34" s="22">
        <v>42000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ht="31.4" customHeight="1" spans="1:23">
      <c r="A35" s="126" t="s">
        <v>45</v>
      </c>
      <c r="B35" s="122" t="s">
        <v>179</v>
      </c>
      <c r="C35" s="121" t="s">
        <v>180</v>
      </c>
      <c r="D35" s="121" t="s">
        <v>69</v>
      </c>
      <c r="E35" s="121" t="s">
        <v>70</v>
      </c>
      <c r="F35" s="121" t="s">
        <v>201</v>
      </c>
      <c r="G35" s="121" t="s">
        <v>202</v>
      </c>
      <c r="H35" s="22">
        <v>3240</v>
      </c>
      <c r="I35" s="22">
        <v>3240</v>
      </c>
      <c r="J35" s="22">
        <v>810</v>
      </c>
      <c r="K35" s="22"/>
      <c r="L35" s="22">
        <v>2430</v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ht="31.4" customHeight="1" spans="1:23">
      <c r="A36" s="126" t="s">
        <v>45</v>
      </c>
      <c r="B36" s="122" t="s">
        <v>205</v>
      </c>
      <c r="C36" s="121" t="s">
        <v>206</v>
      </c>
      <c r="D36" s="121" t="s">
        <v>63</v>
      </c>
      <c r="E36" s="121" t="s">
        <v>64</v>
      </c>
      <c r="F36" s="121" t="s">
        <v>152</v>
      </c>
      <c r="G36" s="121" t="s">
        <v>153</v>
      </c>
      <c r="H36" s="22">
        <v>10100</v>
      </c>
      <c r="I36" s="22">
        <v>10100</v>
      </c>
      <c r="J36" s="22"/>
      <c r="K36" s="22"/>
      <c r="L36" s="22">
        <v>10100</v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</row>
    <row r="37" ht="18.75" customHeight="1" spans="1:23">
      <c r="A37" s="33" t="s">
        <v>97</v>
      </c>
      <c r="B37" s="34"/>
      <c r="C37" s="34"/>
      <c r="D37" s="34"/>
      <c r="E37" s="34"/>
      <c r="F37" s="34"/>
      <c r="G37" s="35"/>
      <c r="H37" s="22">
        <v>11912360.41</v>
      </c>
      <c r="I37" s="22">
        <v>11912360.41</v>
      </c>
      <c r="J37" s="22">
        <v>2956066.15</v>
      </c>
      <c r="K37" s="22"/>
      <c r="L37" s="22">
        <v>8956294.26</v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</row>
  </sheetData>
  <mergeCells count="30">
    <mergeCell ref="A2:W2"/>
    <mergeCell ref="A3:G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3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topLeftCell="F1" workbookViewId="0">
      <selection activeCell="P37" sqref="P37"/>
    </sheetView>
  </sheetViews>
  <sheetFormatPr defaultColWidth="9.13636363636364" defaultRowHeight="14.25" customHeight="1"/>
  <cols>
    <col min="1" max="1" width="14.5727272727273" customWidth="1"/>
    <col min="2" max="2" width="21.0272727272727" customWidth="1"/>
    <col min="3" max="3" width="31.3090909090909" customWidth="1"/>
    <col min="4" max="4" width="23.8545454545455" customWidth="1"/>
    <col min="5" max="5" width="15.6" customWidth="1"/>
    <col min="6" max="6" width="19.7454545454545" customWidth="1"/>
    <col min="7" max="7" width="14.8818181818182" customWidth="1"/>
    <col min="8" max="8" width="19.7454545454545" customWidth="1"/>
    <col min="9" max="16" width="14.1727272727273" customWidth="1"/>
    <col min="17" max="17" width="13.6" customWidth="1"/>
    <col min="18" max="23" width="15.1727272727273" customWidth="1"/>
  </cols>
  <sheetData>
    <row r="1" ht="13.5" customHeight="1" spans="1:23">
      <c r="E1" s="1"/>
      <c r="F1" s="1"/>
      <c r="G1" s="1"/>
      <c r="H1" s="1"/>
      <c r="U1" s="117"/>
      <c r="W1" s="59" t="s">
        <v>207</v>
      </c>
    </row>
    <row r="2" ht="27.75" customHeight="1" spans="1:23">
      <c r="A2" s="29" t="s">
        <v>208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ht="13.5" customHeight="1" spans="1:23">
      <c r="A3" s="4" t="str">
        <f t="shared" ref="A3:B3" si="0">"单位名称："&amp;"云南省青少年体育训练中心"</f>
        <v>单位名称：云南省青少年体育训练中心</v>
      </c>
      <c r="B3" s="118" t="str">
        <f t="shared" si="0"/>
        <v>单位名称：云南省青少年体育训练中心</v>
      </c>
      <c r="C3" s="118"/>
      <c r="D3" s="118"/>
      <c r="E3" s="118"/>
      <c r="F3" s="118"/>
      <c r="G3" s="118"/>
      <c r="H3" s="118"/>
      <c r="I3" s="118"/>
      <c r="J3" s="6"/>
      <c r="K3" s="6"/>
      <c r="L3" s="6"/>
      <c r="M3" s="6"/>
      <c r="N3" s="6"/>
      <c r="O3" s="6"/>
      <c r="P3" s="6"/>
      <c r="Q3" s="6"/>
      <c r="U3" s="117"/>
      <c r="W3" s="111" t="s">
        <v>122</v>
      </c>
    </row>
    <row r="4" ht="21.75" customHeight="1" spans="1:23">
      <c r="A4" s="8" t="s">
        <v>209</v>
      </c>
      <c r="B4" s="8" t="s">
        <v>132</v>
      </c>
      <c r="C4" s="8" t="s">
        <v>133</v>
      </c>
      <c r="D4" s="8" t="s">
        <v>210</v>
      </c>
      <c r="E4" s="9" t="s">
        <v>134</v>
      </c>
      <c r="F4" s="9" t="s">
        <v>135</v>
      </c>
      <c r="G4" s="9" t="s">
        <v>136</v>
      </c>
      <c r="H4" s="9" t="s">
        <v>137</v>
      </c>
      <c r="I4" s="66" t="s">
        <v>30</v>
      </c>
      <c r="J4" s="66" t="s">
        <v>211</v>
      </c>
      <c r="K4" s="66"/>
      <c r="L4" s="66"/>
      <c r="M4" s="66"/>
      <c r="N4" s="119" t="s">
        <v>139</v>
      </c>
      <c r="O4" s="119"/>
      <c r="P4" s="119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6"/>
      <c r="J5" s="50" t="s">
        <v>33</v>
      </c>
      <c r="K5" s="50"/>
      <c r="L5" s="50" t="s">
        <v>34</v>
      </c>
      <c r="M5" s="50" t="s">
        <v>35</v>
      </c>
      <c r="N5" s="120" t="s">
        <v>33</v>
      </c>
      <c r="O5" s="120" t="s">
        <v>34</v>
      </c>
      <c r="P5" s="120" t="s">
        <v>35</v>
      </c>
      <c r="Q5" s="14"/>
      <c r="R5" s="9" t="s">
        <v>32</v>
      </c>
      <c r="S5" s="9" t="s">
        <v>43</v>
      </c>
      <c r="T5" s="9" t="s">
        <v>145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6"/>
      <c r="J6" s="50" t="s">
        <v>32</v>
      </c>
      <c r="K6" s="50" t="s">
        <v>212</v>
      </c>
      <c r="L6" s="50"/>
      <c r="M6" s="50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21"/>
      <c r="B8" s="122"/>
      <c r="C8" s="121" t="s">
        <v>213</v>
      </c>
      <c r="D8" s="121"/>
      <c r="E8" s="121"/>
      <c r="F8" s="121"/>
      <c r="G8" s="121"/>
      <c r="H8" s="121"/>
      <c r="I8" s="123">
        <v>8845248.97</v>
      </c>
      <c r="J8" s="123"/>
      <c r="K8" s="123"/>
      <c r="L8" s="123">
        <v>8600000</v>
      </c>
      <c r="M8" s="123"/>
      <c r="N8" s="123"/>
      <c r="O8" s="123">
        <v>245248.97</v>
      </c>
      <c r="P8" s="123"/>
      <c r="Q8" s="123"/>
      <c r="R8" s="123"/>
      <c r="S8" s="123"/>
      <c r="T8" s="123"/>
      <c r="U8" s="96"/>
      <c r="V8" s="123"/>
      <c r="W8" s="123"/>
    </row>
    <row r="9" ht="32.9" customHeight="1" spans="1:23">
      <c r="A9" s="121" t="s">
        <v>214</v>
      </c>
      <c r="B9" s="122" t="s">
        <v>215</v>
      </c>
      <c r="C9" s="121" t="s">
        <v>213</v>
      </c>
      <c r="D9" s="121" t="s">
        <v>45</v>
      </c>
      <c r="E9" s="121" t="s">
        <v>95</v>
      </c>
      <c r="F9" s="121" t="s">
        <v>96</v>
      </c>
      <c r="G9" s="121" t="s">
        <v>193</v>
      </c>
      <c r="H9" s="121" t="s">
        <v>194</v>
      </c>
      <c r="I9" s="123">
        <v>2646837.5</v>
      </c>
      <c r="J9" s="123"/>
      <c r="K9" s="123"/>
      <c r="L9" s="123">
        <v>2464100</v>
      </c>
      <c r="M9" s="123"/>
      <c r="N9" s="123"/>
      <c r="O9" s="123">
        <v>182737.5</v>
      </c>
      <c r="P9" s="123"/>
      <c r="Q9" s="123"/>
      <c r="R9" s="123"/>
      <c r="S9" s="123"/>
      <c r="T9" s="123"/>
      <c r="U9" s="96"/>
      <c r="V9" s="123"/>
      <c r="W9" s="123"/>
    </row>
    <row r="10" ht="32.9" customHeight="1" spans="1:23">
      <c r="A10" s="121" t="s">
        <v>214</v>
      </c>
      <c r="B10" s="122" t="s">
        <v>215</v>
      </c>
      <c r="C10" s="121" t="s">
        <v>213</v>
      </c>
      <c r="D10" s="121" t="s">
        <v>45</v>
      </c>
      <c r="E10" s="121" t="s">
        <v>95</v>
      </c>
      <c r="F10" s="121" t="s">
        <v>96</v>
      </c>
      <c r="G10" s="121" t="s">
        <v>195</v>
      </c>
      <c r="H10" s="121" t="s">
        <v>196</v>
      </c>
      <c r="I10" s="123">
        <v>17196.47</v>
      </c>
      <c r="J10" s="123"/>
      <c r="K10" s="123"/>
      <c r="L10" s="123"/>
      <c r="M10" s="123"/>
      <c r="N10" s="123"/>
      <c r="O10" s="123">
        <v>17196.47</v>
      </c>
      <c r="P10" s="123"/>
      <c r="Q10" s="123"/>
      <c r="R10" s="123"/>
      <c r="S10" s="123"/>
      <c r="T10" s="123"/>
      <c r="U10" s="96"/>
      <c r="V10" s="123"/>
      <c r="W10" s="123"/>
    </row>
    <row r="11" ht="32.9" customHeight="1" spans="1:23">
      <c r="A11" s="121" t="s">
        <v>214</v>
      </c>
      <c r="B11" s="122" t="s">
        <v>215</v>
      </c>
      <c r="C11" s="121" t="s">
        <v>213</v>
      </c>
      <c r="D11" s="121" t="s">
        <v>45</v>
      </c>
      <c r="E11" s="121" t="s">
        <v>95</v>
      </c>
      <c r="F11" s="121" t="s">
        <v>96</v>
      </c>
      <c r="G11" s="121" t="s">
        <v>216</v>
      </c>
      <c r="H11" s="121" t="s">
        <v>217</v>
      </c>
      <c r="I11" s="123">
        <v>50000</v>
      </c>
      <c r="J11" s="123"/>
      <c r="K11" s="123"/>
      <c r="L11" s="123">
        <v>50000</v>
      </c>
      <c r="M11" s="123"/>
      <c r="N11" s="123"/>
      <c r="O11" s="123"/>
      <c r="P11" s="123"/>
      <c r="Q11" s="123"/>
      <c r="R11" s="123"/>
      <c r="S11" s="123"/>
      <c r="T11" s="123"/>
      <c r="U11" s="96"/>
      <c r="V11" s="123"/>
      <c r="W11" s="123"/>
    </row>
    <row r="12" ht="32.9" customHeight="1" spans="1:23">
      <c r="A12" s="121" t="s">
        <v>214</v>
      </c>
      <c r="B12" s="122" t="s">
        <v>215</v>
      </c>
      <c r="C12" s="121" t="s">
        <v>213</v>
      </c>
      <c r="D12" s="121" t="s">
        <v>45</v>
      </c>
      <c r="E12" s="121" t="s">
        <v>95</v>
      </c>
      <c r="F12" s="121" t="s">
        <v>96</v>
      </c>
      <c r="G12" s="121" t="s">
        <v>218</v>
      </c>
      <c r="H12" s="121" t="s">
        <v>219</v>
      </c>
      <c r="I12" s="123">
        <v>1126185</v>
      </c>
      <c r="J12" s="123"/>
      <c r="K12" s="123"/>
      <c r="L12" s="123">
        <v>1102500</v>
      </c>
      <c r="M12" s="123"/>
      <c r="N12" s="123"/>
      <c r="O12" s="123">
        <v>23685</v>
      </c>
      <c r="P12" s="123"/>
      <c r="Q12" s="123"/>
      <c r="R12" s="123"/>
      <c r="S12" s="123"/>
      <c r="T12" s="123"/>
      <c r="U12" s="96"/>
      <c r="V12" s="123"/>
      <c r="W12" s="123"/>
    </row>
    <row r="13" ht="32.9" customHeight="1" spans="1:23">
      <c r="A13" s="121" t="s">
        <v>214</v>
      </c>
      <c r="B13" s="122" t="s">
        <v>215</v>
      </c>
      <c r="C13" s="121" t="s">
        <v>213</v>
      </c>
      <c r="D13" s="121" t="s">
        <v>45</v>
      </c>
      <c r="E13" s="121" t="s">
        <v>95</v>
      </c>
      <c r="F13" s="121" t="s">
        <v>96</v>
      </c>
      <c r="G13" s="121" t="s">
        <v>220</v>
      </c>
      <c r="H13" s="121" t="s">
        <v>221</v>
      </c>
      <c r="I13" s="123">
        <v>40000</v>
      </c>
      <c r="J13" s="123"/>
      <c r="K13" s="123"/>
      <c r="L13" s="123">
        <v>40000</v>
      </c>
      <c r="M13" s="123"/>
      <c r="N13" s="123"/>
      <c r="O13" s="123"/>
      <c r="P13" s="123"/>
      <c r="Q13" s="123"/>
      <c r="R13" s="123"/>
      <c r="S13" s="123"/>
      <c r="T13" s="123"/>
      <c r="U13" s="96"/>
      <c r="V13" s="123"/>
      <c r="W13" s="123"/>
    </row>
    <row r="14" ht="32.9" customHeight="1" spans="1:23">
      <c r="A14" s="121" t="s">
        <v>214</v>
      </c>
      <c r="B14" s="122" t="s">
        <v>215</v>
      </c>
      <c r="C14" s="121" t="s">
        <v>213</v>
      </c>
      <c r="D14" s="121" t="s">
        <v>45</v>
      </c>
      <c r="E14" s="121" t="s">
        <v>95</v>
      </c>
      <c r="F14" s="121" t="s">
        <v>96</v>
      </c>
      <c r="G14" s="121" t="s">
        <v>199</v>
      </c>
      <c r="H14" s="121" t="s">
        <v>200</v>
      </c>
      <c r="I14" s="123">
        <v>4965030</v>
      </c>
      <c r="J14" s="123"/>
      <c r="K14" s="123"/>
      <c r="L14" s="123">
        <v>4943400</v>
      </c>
      <c r="M14" s="123"/>
      <c r="N14" s="123"/>
      <c r="O14" s="123">
        <v>21630</v>
      </c>
      <c r="P14" s="123"/>
      <c r="Q14" s="123"/>
      <c r="R14" s="123"/>
      <c r="S14" s="123"/>
      <c r="T14" s="123"/>
      <c r="U14" s="96"/>
      <c r="V14" s="123"/>
      <c r="W14" s="123"/>
    </row>
    <row r="15" ht="18.75" customHeight="1" spans="1:23">
      <c r="A15" s="33" t="s">
        <v>97</v>
      </c>
      <c r="B15" s="34"/>
      <c r="C15" s="34"/>
      <c r="D15" s="34"/>
      <c r="E15" s="34"/>
      <c r="F15" s="34"/>
      <c r="G15" s="34"/>
      <c r="H15" s="35"/>
      <c r="I15" s="123">
        <v>8845248.97</v>
      </c>
      <c r="J15" s="123"/>
      <c r="K15" s="123"/>
      <c r="L15" s="123">
        <v>8600000</v>
      </c>
      <c r="M15" s="123"/>
      <c r="N15" s="123"/>
      <c r="O15" s="123">
        <v>245248.97</v>
      </c>
      <c r="P15" s="123"/>
      <c r="Q15" s="123"/>
      <c r="R15" s="123"/>
      <c r="S15" s="123"/>
      <c r="T15" s="123"/>
      <c r="U15" s="96"/>
      <c r="V15" s="123"/>
      <c r="W15" s="123"/>
    </row>
  </sheetData>
  <mergeCells count="28">
    <mergeCell ref="A2:W2"/>
    <mergeCell ref="A3:I3"/>
    <mergeCell ref="J4:M4"/>
    <mergeCell ref="N4:P4"/>
    <mergeCell ref="R4:W4"/>
    <mergeCell ref="J5:K5"/>
    <mergeCell ref="A15:H1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34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3"/>
  <sheetViews>
    <sheetView showZeros="0" workbookViewId="0">
      <selection activeCell="N22" sqref="N22"/>
    </sheetView>
  </sheetViews>
  <sheetFormatPr defaultColWidth="9.13636363636364" defaultRowHeight="12" customHeight="1"/>
  <cols>
    <col min="1" max="1" width="31.3909090909091" customWidth="1"/>
    <col min="2" max="2" width="29" customWidth="1"/>
    <col min="3" max="3" width="17.1727272727273" customWidth="1"/>
    <col min="4" max="4" width="21.0272727272727" customWidth="1"/>
    <col min="5" max="5" width="23.5727272727273" customWidth="1"/>
    <col min="6" max="6" width="11.2818181818182" customWidth="1"/>
    <col min="7" max="7" width="10.3090909090909" customWidth="1"/>
    <col min="8" max="8" width="9.30909090909091" customWidth="1"/>
    <col min="9" max="9" width="13.4181818181818" customWidth="1"/>
    <col min="10" max="10" width="47.6090909090909" customWidth="1"/>
  </cols>
  <sheetData>
    <row r="1" customHeight="1" spans="1:10">
      <c r="J1" s="47" t="s">
        <v>222</v>
      </c>
    </row>
    <row r="2" ht="28.5" customHeight="1" spans="1:10">
      <c r="A2" s="48" t="s">
        <v>223</v>
      </c>
      <c r="B2" s="29"/>
      <c r="C2" s="29"/>
      <c r="D2" s="29"/>
      <c r="E2" s="29"/>
      <c r="F2" s="49"/>
      <c r="G2" s="29"/>
      <c r="H2" s="49"/>
      <c r="I2" s="49"/>
      <c r="J2" s="29"/>
    </row>
    <row r="3" ht="15" customHeight="1" spans="1:10">
      <c r="A3" s="4" t="str">
        <f>"单位名称："&amp;"云南省青少年体育训练中心"</f>
        <v>单位名称：云南省青少年体育训练中心</v>
      </c>
    </row>
    <row r="4" ht="14.25" customHeight="1" spans="1:10">
      <c r="A4" s="50" t="s">
        <v>224</v>
      </c>
      <c r="B4" s="50" t="s">
        <v>225</v>
      </c>
      <c r="C4" s="50" t="s">
        <v>226</v>
      </c>
      <c r="D4" s="50" t="s">
        <v>227</v>
      </c>
      <c r="E4" s="50" t="s">
        <v>228</v>
      </c>
      <c r="F4" s="51" t="s">
        <v>229</v>
      </c>
      <c r="G4" s="50" t="s">
        <v>230</v>
      </c>
      <c r="H4" s="51" t="s">
        <v>231</v>
      </c>
      <c r="I4" s="51" t="s">
        <v>232</v>
      </c>
      <c r="J4" s="50" t="s">
        <v>233</v>
      </c>
    </row>
    <row r="5" ht="14.25" customHeight="1" spans="1:10">
      <c r="A5" s="50">
        <v>1</v>
      </c>
      <c r="B5" s="50">
        <v>2</v>
      </c>
      <c r="C5" s="50">
        <v>3</v>
      </c>
      <c r="D5" s="50">
        <v>4</v>
      </c>
      <c r="E5" s="50">
        <v>5</v>
      </c>
      <c r="F5" s="51">
        <v>6</v>
      </c>
      <c r="G5" s="50">
        <v>7</v>
      </c>
      <c r="H5" s="51">
        <v>8</v>
      </c>
      <c r="I5" s="51">
        <v>9</v>
      </c>
      <c r="J5" s="50">
        <v>10</v>
      </c>
    </row>
    <row r="6" ht="17.3" customHeight="1" spans="1:10">
      <c r="A6" s="52" t="s">
        <v>45</v>
      </c>
      <c r="B6" s="53"/>
      <c r="C6" s="53"/>
      <c r="D6" s="53"/>
      <c r="E6" s="54"/>
      <c r="F6" s="55"/>
      <c r="G6" s="54"/>
      <c r="H6" s="55"/>
      <c r="I6" s="55"/>
      <c r="J6" s="54"/>
    </row>
    <row r="7" ht="47.3" customHeight="1" spans="1:10">
      <c r="A7" s="116" t="s">
        <v>213</v>
      </c>
      <c r="B7" s="56" t="s">
        <v>234</v>
      </c>
      <c r="C7" s="56" t="s">
        <v>235</v>
      </c>
      <c r="D7" s="56" t="s">
        <v>236</v>
      </c>
      <c r="E7" s="52" t="s">
        <v>237</v>
      </c>
      <c r="F7" s="56" t="s">
        <v>238</v>
      </c>
      <c r="G7" s="52" t="s">
        <v>239</v>
      </c>
      <c r="H7" s="56" t="s">
        <v>240</v>
      </c>
      <c r="I7" s="56" t="s">
        <v>241</v>
      </c>
      <c r="J7" s="57" t="s">
        <v>242</v>
      </c>
    </row>
    <row r="8" ht="47.3" customHeight="1" spans="1:10">
      <c r="A8" s="116" t="s">
        <v>243</v>
      </c>
      <c r="B8" s="56" t="s">
        <v>244</v>
      </c>
      <c r="C8" s="56" t="s">
        <v>235</v>
      </c>
      <c r="D8" s="56" t="s">
        <v>236</v>
      </c>
      <c r="E8" s="52" t="s">
        <v>245</v>
      </c>
      <c r="F8" s="56" t="s">
        <v>238</v>
      </c>
      <c r="G8" s="52" t="s">
        <v>246</v>
      </c>
      <c r="H8" s="56" t="s">
        <v>247</v>
      </c>
      <c r="I8" s="56" t="s">
        <v>241</v>
      </c>
      <c r="J8" s="57" t="s">
        <v>248</v>
      </c>
    </row>
    <row r="9" ht="47.3" customHeight="1" spans="1:10">
      <c r="A9" s="116" t="s">
        <v>243</v>
      </c>
      <c r="B9" s="56" t="s">
        <v>244</v>
      </c>
      <c r="C9" s="56" t="s">
        <v>235</v>
      </c>
      <c r="D9" s="56" t="s">
        <v>236</v>
      </c>
      <c r="E9" s="52" t="s">
        <v>249</v>
      </c>
      <c r="F9" s="56" t="s">
        <v>238</v>
      </c>
      <c r="G9" s="52" t="s">
        <v>239</v>
      </c>
      <c r="H9" s="56" t="s">
        <v>247</v>
      </c>
      <c r="I9" s="56" t="s">
        <v>241</v>
      </c>
      <c r="J9" s="57" t="s">
        <v>250</v>
      </c>
    </row>
    <row r="10" ht="47.3" customHeight="1" spans="1:10">
      <c r="A10" s="116" t="s">
        <v>243</v>
      </c>
      <c r="B10" s="56" t="s">
        <v>244</v>
      </c>
      <c r="C10" s="56" t="s">
        <v>235</v>
      </c>
      <c r="D10" s="56" t="s">
        <v>236</v>
      </c>
      <c r="E10" s="52" t="s">
        <v>251</v>
      </c>
      <c r="F10" s="56" t="s">
        <v>238</v>
      </c>
      <c r="G10" s="52" t="s">
        <v>252</v>
      </c>
      <c r="H10" s="56" t="s">
        <v>253</v>
      </c>
      <c r="I10" s="56" t="s">
        <v>241</v>
      </c>
      <c r="J10" s="57" t="s">
        <v>254</v>
      </c>
    </row>
    <row r="11" ht="47.3" customHeight="1" spans="1:10">
      <c r="A11" s="116" t="s">
        <v>243</v>
      </c>
      <c r="B11" s="56" t="s">
        <v>244</v>
      </c>
      <c r="C11" s="56" t="s">
        <v>235</v>
      </c>
      <c r="D11" s="56" t="s">
        <v>236</v>
      </c>
      <c r="E11" s="52" t="s">
        <v>255</v>
      </c>
      <c r="F11" s="56" t="s">
        <v>238</v>
      </c>
      <c r="G11" s="52" t="s">
        <v>256</v>
      </c>
      <c r="H11" s="56" t="s">
        <v>240</v>
      </c>
      <c r="I11" s="56" t="s">
        <v>241</v>
      </c>
      <c r="J11" s="57" t="s">
        <v>257</v>
      </c>
    </row>
    <row r="12" ht="47.3" customHeight="1" spans="1:10">
      <c r="A12" s="116" t="s">
        <v>243</v>
      </c>
      <c r="B12" s="56" t="s">
        <v>244</v>
      </c>
      <c r="C12" s="56" t="s">
        <v>235</v>
      </c>
      <c r="D12" s="56" t="s">
        <v>236</v>
      </c>
      <c r="E12" s="52" t="s">
        <v>258</v>
      </c>
      <c r="F12" s="56" t="s">
        <v>238</v>
      </c>
      <c r="G12" s="52" t="s">
        <v>259</v>
      </c>
      <c r="H12" s="56" t="s">
        <v>240</v>
      </c>
      <c r="I12" s="56" t="s">
        <v>241</v>
      </c>
      <c r="J12" s="57" t="s">
        <v>260</v>
      </c>
    </row>
    <row r="13" ht="47.3" customHeight="1" spans="1:10">
      <c r="A13" s="116" t="s">
        <v>243</v>
      </c>
      <c r="B13" s="56" t="s">
        <v>244</v>
      </c>
      <c r="C13" s="56" t="s">
        <v>235</v>
      </c>
      <c r="D13" s="56" t="s">
        <v>236</v>
      </c>
      <c r="E13" s="52" t="s">
        <v>261</v>
      </c>
      <c r="F13" s="56" t="s">
        <v>238</v>
      </c>
      <c r="G13" s="52" t="s">
        <v>259</v>
      </c>
      <c r="H13" s="56" t="s">
        <v>240</v>
      </c>
      <c r="I13" s="56" t="s">
        <v>241</v>
      </c>
      <c r="J13" s="57" t="s">
        <v>260</v>
      </c>
    </row>
    <row r="14" ht="47.3" customHeight="1" spans="1:10">
      <c r="A14" s="116" t="s">
        <v>243</v>
      </c>
      <c r="B14" s="56" t="s">
        <v>244</v>
      </c>
      <c r="C14" s="56" t="s">
        <v>235</v>
      </c>
      <c r="D14" s="56" t="s">
        <v>236</v>
      </c>
      <c r="E14" s="52" t="s">
        <v>262</v>
      </c>
      <c r="F14" s="56" t="s">
        <v>238</v>
      </c>
      <c r="G14" s="52" t="s">
        <v>259</v>
      </c>
      <c r="H14" s="56" t="s">
        <v>240</v>
      </c>
      <c r="I14" s="56" t="s">
        <v>241</v>
      </c>
      <c r="J14" s="57" t="s">
        <v>263</v>
      </c>
    </row>
    <row r="15" ht="47.3" customHeight="1" spans="1:10">
      <c r="A15" s="116" t="s">
        <v>243</v>
      </c>
      <c r="B15" s="56" t="s">
        <v>244</v>
      </c>
      <c r="C15" s="56" t="s">
        <v>235</v>
      </c>
      <c r="D15" s="56" t="s">
        <v>236</v>
      </c>
      <c r="E15" s="52" t="s">
        <v>264</v>
      </c>
      <c r="F15" s="56" t="s">
        <v>238</v>
      </c>
      <c r="G15" s="52" t="s">
        <v>246</v>
      </c>
      <c r="H15" s="56" t="s">
        <v>240</v>
      </c>
      <c r="I15" s="56" t="s">
        <v>241</v>
      </c>
      <c r="J15" s="57" t="s">
        <v>265</v>
      </c>
    </row>
    <row r="16" ht="47.3" customHeight="1" spans="1:10">
      <c r="A16" s="116" t="s">
        <v>243</v>
      </c>
      <c r="B16" s="56" t="s">
        <v>244</v>
      </c>
      <c r="C16" s="56" t="s">
        <v>235</v>
      </c>
      <c r="D16" s="56" t="s">
        <v>236</v>
      </c>
      <c r="E16" s="52" t="s">
        <v>266</v>
      </c>
      <c r="F16" s="56" t="s">
        <v>267</v>
      </c>
      <c r="G16" s="52" t="s">
        <v>268</v>
      </c>
      <c r="H16" s="56" t="s">
        <v>269</v>
      </c>
      <c r="I16" s="56" t="s">
        <v>241</v>
      </c>
      <c r="J16" s="57" t="s">
        <v>270</v>
      </c>
    </row>
    <row r="17" ht="47.3" customHeight="1" spans="1:10">
      <c r="A17" s="116" t="s">
        <v>243</v>
      </c>
      <c r="B17" s="56" t="s">
        <v>244</v>
      </c>
      <c r="C17" s="56" t="s">
        <v>235</v>
      </c>
      <c r="D17" s="56" t="s">
        <v>271</v>
      </c>
      <c r="E17" s="52" t="s">
        <v>272</v>
      </c>
      <c r="F17" s="56" t="s">
        <v>273</v>
      </c>
      <c r="G17" s="52" t="s">
        <v>274</v>
      </c>
      <c r="H17" s="56" t="s">
        <v>275</v>
      </c>
      <c r="I17" s="56" t="s">
        <v>241</v>
      </c>
      <c r="J17" s="57" t="s">
        <v>276</v>
      </c>
    </row>
    <row r="18" ht="47.3" customHeight="1" spans="1:10">
      <c r="A18" s="116" t="s">
        <v>243</v>
      </c>
      <c r="B18" s="56" t="s">
        <v>244</v>
      </c>
      <c r="C18" s="56" t="s">
        <v>235</v>
      </c>
      <c r="D18" s="56" t="s">
        <v>271</v>
      </c>
      <c r="E18" s="52" t="s">
        <v>277</v>
      </c>
      <c r="F18" s="56" t="s">
        <v>238</v>
      </c>
      <c r="G18" s="52" t="s">
        <v>278</v>
      </c>
      <c r="H18" s="56" t="s">
        <v>275</v>
      </c>
      <c r="I18" s="56" t="s">
        <v>241</v>
      </c>
      <c r="J18" s="57" t="s">
        <v>279</v>
      </c>
    </row>
    <row r="19" ht="47.3" customHeight="1" spans="1:10">
      <c r="A19" s="116" t="s">
        <v>243</v>
      </c>
      <c r="B19" s="56" t="s">
        <v>244</v>
      </c>
      <c r="C19" s="56" t="s">
        <v>235</v>
      </c>
      <c r="D19" s="56" t="s">
        <v>280</v>
      </c>
      <c r="E19" s="52" t="s">
        <v>281</v>
      </c>
      <c r="F19" s="56" t="s">
        <v>267</v>
      </c>
      <c r="G19" s="52" t="s">
        <v>239</v>
      </c>
      <c r="H19" s="56" t="s">
        <v>275</v>
      </c>
      <c r="I19" s="56" t="s">
        <v>241</v>
      </c>
      <c r="J19" s="57" t="s">
        <v>282</v>
      </c>
    </row>
    <row r="20" ht="47.3" customHeight="1" spans="1:10">
      <c r="A20" s="116" t="s">
        <v>243</v>
      </c>
      <c r="B20" s="56" t="s">
        <v>244</v>
      </c>
      <c r="C20" s="56" t="s">
        <v>235</v>
      </c>
      <c r="D20" s="56" t="s">
        <v>280</v>
      </c>
      <c r="E20" s="52" t="s">
        <v>283</v>
      </c>
      <c r="F20" s="56" t="s">
        <v>267</v>
      </c>
      <c r="G20" s="52" t="s">
        <v>239</v>
      </c>
      <c r="H20" s="56" t="s">
        <v>275</v>
      </c>
      <c r="I20" s="56" t="s">
        <v>241</v>
      </c>
      <c r="J20" s="57" t="s">
        <v>284</v>
      </c>
    </row>
    <row r="21" ht="47.3" customHeight="1" spans="1:10">
      <c r="A21" s="116" t="s">
        <v>243</v>
      </c>
      <c r="B21" s="56" t="s">
        <v>244</v>
      </c>
      <c r="C21" s="56" t="s">
        <v>285</v>
      </c>
      <c r="D21" s="56" t="s">
        <v>286</v>
      </c>
      <c r="E21" s="52" t="s">
        <v>287</v>
      </c>
      <c r="F21" s="56" t="s">
        <v>238</v>
      </c>
      <c r="G21" s="52" t="s">
        <v>239</v>
      </c>
      <c r="H21" s="56" t="s">
        <v>240</v>
      </c>
      <c r="I21" s="56" t="s">
        <v>241</v>
      </c>
      <c r="J21" s="57" t="s">
        <v>288</v>
      </c>
    </row>
    <row r="22" ht="47.3" customHeight="1" spans="1:10">
      <c r="A22" s="116" t="s">
        <v>243</v>
      </c>
      <c r="B22" s="56" t="s">
        <v>244</v>
      </c>
      <c r="C22" s="56" t="s">
        <v>289</v>
      </c>
      <c r="D22" s="56" t="s">
        <v>290</v>
      </c>
      <c r="E22" s="52" t="s">
        <v>291</v>
      </c>
      <c r="F22" s="56" t="s">
        <v>238</v>
      </c>
      <c r="G22" s="52" t="s">
        <v>278</v>
      </c>
      <c r="H22" s="56" t="s">
        <v>275</v>
      </c>
      <c r="I22" s="56" t="s">
        <v>241</v>
      </c>
      <c r="J22" s="57" t="s">
        <v>292</v>
      </c>
    </row>
    <row r="23" ht="47.3" customHeight="1" spans="1:10">
      <c r="A23" s="116" t="s">
        <v>243</v>
      </c>
      <c r="B23" s="56" t="s">
        <v>244</v>
      </c>
      <c r="C23" s="56" t="s">
        <v>289</v>
      </c>
      <c r="D23" s="56" t="s">
        <v>290</v>
      </c>
      <c r="E23" s="52" t="s">
        <v>293</v>
      </c>
      <c r="F23" s="56" t="s">
        <v>238</v>
      </c>
      <c r="G23" s="52" t="s">
        <v>278</v>
      </c>
      <c r="H23" s="56" t="s">
        <v>275</v>
      </c>
      <c r="I23" s="56" t="s">
        <v>241</v>
      </c>
      <c r="J23" s="57" t="s">
        <v>294</v>
      </c>
    </row>
  </sheetData>
  <mergeCells count="4">
    <mergeCell ref="A2:J2"/>
    <mergeCell ref="A3:H3"/>
    <mergeCell ref="A7:A23"/>
    <mergeCell ref="B7:B23"/>
  </mergeCells>
  <printOptions gridLines="1"/>
  <pageMargins left="0.751388888888889" right="0.751388888888889" top="1" bottom="0.629861111111111" header="0.5" footer="0.5"/>
  <pageSetup paperSize="9" scale="5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天气晴ing</cp:lastModifiedBy>
  <dcterms:created xsi:type="dcterms:W3CDTF">2026-02-26T00:54:00Z</dcterms:created>
  <dcterms:modified xsi:type="dcterms:W3CDTF">2026-03-02T09:13:09Z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F5653D5F46024B3087D0548A31109F79_13</vt:lpwstr>
  </property>
  <property fmtid="{D5CDD505-2E9C-101B-9397-08002B2CF9AE}" pid="3" name="KSOProductBuildVer">
    <vt:lpwstr>2052-12.1.0.23542</vt:lpwstr>
  </property>
</Properties>
</file>