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775"/>
  </bookViews>
  <sheets>
    <sheet name="单位财务收支预算总表01-1" sheetId="1" r:id="rId1"/>
    <sheet name="单位收入预算表01-2" sheetId="2" r:id="rId2"/>
    <sheet name="单位支出预算表01-3" sheetId="3" r:id="rId3"/>
    <sheet name="单位财政拨款收支预算总表02-1" sheetId="4" r:id="rId4"/>
    <sheet name="一般公共预算支出预算表02-2" sheetId="5" r:id="rId5"/>
    <sheet name="一般公共预算“三公”经费支出预算表03" sheetId="6" r:id="rId6"/>
    <sheet name="单位基本支出预算表04" sheetId="7" r:id="rId7"/>
    <sheet name="单位项目支出预算表05-1" sheetId="8" r:id="rId8"/>
    <sheet name="单位项目支出绩效目标表05-2" sheetId="9" r:id="rId9"/>
    <sheet name="单位政府性基金预算表06" sheetId="10" r:id="rId10"/>
    <sheet name="单位政府采购预算表07" sheetId="11" r:id="rId11"/>
    <sheet name="单位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单位项目支出中期规划预算表12" sheetId="17" r:id="rId17"/>
  </sheets>
  <definedNames>
    <definedName name="_xlnm.Print_Titles" localSheetId="6">单位基本支出预算表04!$1:$8</definedName>
    <definedName name="_xlnm.Print_Titles" localSheetId="14">新增资产配置表10!$1:$6</definedName>
    <definedName name="_xlnm.Print_Titles" localSheetId="10">单位政府采购预算表07!$1:$7</definedName>
    <definedName name="_xlnm.Print_Titles" localSheetId="8">'单位项目支出绩效目标表05-2'!$1:$6</definedName>
    <definedName name="_xlnm.Print_Titles" localSheetId="7">'单位项目支出预算表05-1'!$1:$7</definedName>
    <definedName name="_xlnm.Print_Area" localSheetId="7">'单位项目支出预算表05-1'!$A$1:$W$35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<sst xmlns="http://schemas.openxmlformats.org/spreadsheetml/2006/main" count="2448" uniqueCount="783">
  <si>
    <t>预算01-1表</t>
  </si>
  <si>
    <t>2026年单位财务收支预算总表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</si>
  <si>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</si>
  <si>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</si>
  <si>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</si>
  <si>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</si>
  <si>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</si>
  <si>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</si>
  <si>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</si>
  <si>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</si>
  <si>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</si>
  <si>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</si>
  <si>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</si>
  <si>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</si>
  <si>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</si>
  <si>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</si>
  <si>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</si>
  <si>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</si>
  <si>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</si>
  <si>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</si>
  <si>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</si>
  <si>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</si>
  <si>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</si>
  <si>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</si>
  <si>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</si>
  <si>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</si>
  <si>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</si>
  <si>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2026年单位收入预算表</t>
  </si>
  <si>
    <t>单位代码</t>
  </si>
  <si>
    <t>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</si>
  <si>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</si>
  <si>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</si>
  <si>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</si>
  <si>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</si>
  <si>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</si>
  <si>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</si>
  <si>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</si>
  <si>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</si>
  <si>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</si>
  <si>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</si>
  <si>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</si>
  <si>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</si>
  <si>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</si>
  <si>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</si>
  <si>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109008</t>
  </si>
  <si>
    <t>云南省昆明海埂体育训练基地</t>
  </si>
  <si>
    <t>预算01-3表</t>
  </si>
  <si>
    <t>2026年单位支出预算表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</si>
  <si>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</si>
  <si>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</si>
  <si>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</si>
  <si>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</si>
  <si>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</si>
  <si>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</si>
  <si>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</si>
  <si>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</si>
  <si>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</si>
  <si>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</si>
  <si>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</si>
  <si>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207</t>
  </si>
  <si>
    <t>文化旅游体育与传媒支出</t>
  </si>
  <si>
    <t>20703</t>
  </si>
  <si>
    <t>体育</t>
  </si>
  <si>
    <t>2070306</t>
  </si>
  <si>
    <t>体育训练</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</si>
  <si>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</si>
  <si>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</si>
  <si>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</si>
  <si>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</si>
  <si>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</si>
  <si>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</si>
  <si>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</si>
  <si>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</si>
  <si>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</si>
  <si>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</si>
  <si>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</si>
  <si>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</si>
  <si>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</si>
  <si>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</si>
  <si>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</si>
  <si>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</si>
  <si>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</si>
  <si>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</si>
  <si>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</si>
  <si>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</si>
  <si>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</si>
  <si>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</si>
  <si>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</si>
  <si>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</si>
  <si>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</si>
  <si>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</si>
  <si>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</si>
  <si>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</si>
  <si>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</si>
  <si>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229</t>
  </si>
  <si>
    <t>22960</t>
  </si>
  <si>
    <t>彩票公益金安排的支出</t>
  </si>
  <si>
    <t>2296003</t>
  </si>
  <si>
    <t>用于体育事业的彩票公益金支出</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</si>
  <si>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</si>
  <si>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</si>
  <si>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</si>
  <si>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</si>
  <si>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</si>
  <si>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</si>
  <si>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</si>
  <si>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</si>
  <si>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</si>
  <si>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</si>
  <si>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</si>
  <si>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</si>
  <si>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</si>
  <si>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</si>
  <si>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单位预算支出功能分类科目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</si>
  <si>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</si>
  <si>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</si>
  <si>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</si>
  <si>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</si>
  <si>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</si>
  <si>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</si>
  <si>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</si>
  <si>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</si>
  <si>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</si>
  <si>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</si>
  <si>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</si>
  <si>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</si>
  <si>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</si>
  <si>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</si>
  <si>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</si>
  <si>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</si>
  <si>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</si>
  <si>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注：本单位无政府购买服务，公开表为空表。</t>
  </si>
  <si>
    <t>预算04表</t>
  </si>
  <si>
    <t>2026年单位基本支出预算表</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</si>
  <si>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</si>
  <si>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</si>
  <si>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</si>
  <si>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</si>
  <si>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</si>
  <si>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</si>
  <si>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</si>
  <si>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</si>
  <si>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</si>
  <si>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</si>
  <si>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</si>
  <si>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</si>
  <si>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</si>
  <si>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530000210000000045005</t>
  </si>
  <si>
    <t>事业人员支出工资</t>
  </si>
  <si>
    <t>30101</t>
  </si>
  <si>
    <t>基本工资</t>
  </si>
  <si>
    <t>30102</t>
  </si>
  <si>
    <t>津贴补贴</t>
  </si>
  <si>
    <t>30103</t>
  </si>
  <si>
    <t>奖金</t>
  </si>
  <si>
    <t>30107</t>
  </si>
  <si>
    <t>绩效工资</t>
  </si>
  <si>
    <t>530000210000000045006</t>
  </si>
  <si>
    <t>社会保障缴费</t>
  </si>
  <si>
    <t>30108</t>
  </si>
  <si>
    <t>机关事业单位基本养老保险缴费</t>
  </si>
  <si>
    <t>30112</t>
  </si>
  <si>
    <t>其他社会保障缴费</t>
  </si>
  <si>
    <t>30110</t>
  </si>
  <si>
    <t>职工基本医疗保险缴费</t>
  </si>
  <si>
    <t>30111</t>
  </si>
  <si>
    <t>公务员医疗补助缴费</t>
  </si>
  <si>
    <t>530000210000000045007</t>
  </si>
  <si>
    <t>社会保障缴费（职业年金单位缴费）</t>
  </si>
  <si>
    <t>30109</t>
  </si>
  <si>
    <t>职业年金缴费</t>
  </si>
  <si>
    <t>530000210000000045008</t>
  </si>
  <si>
    <t>30113</t>
  </si>
  <si>
    <t>530000210000000045011</t>
  </si>
  <si>
    <t>公车购置及运维费</t>
  </si>
  <si>
    <t>30231</t>
  </si>
  <si>
    <t>公务用车运行维护费</t>
  </si>
  <si>
    <t>530000210000000045013</t>
  </si>
  <si>
    <t>30217</t>
  </si>
  <si>
    <t>530000210000000045015</t>
  </si>
  <si>
    <t>工会经费</t>
  </si>
  <si>
    <t>30228</t>
  </si>
  <si>
    <t>530000210000000045016</t>
  </si>
  <si>
    <t>一般公用经费</t>
  </si>
  <si>
    <t>30201</t>
  </si>
  <si>
    <t>办公费</t>
  </si>
  <si>
    <t>30202</t>
  </si>
  <si>
    <t>印刷费</t>
  </si>
  <si>
    <t>30204</t>
  </si>
  <si>
    <t>手续费</t>
  </si>
  <si>
    <t>30205</t>
  </si>
  <si>
    <t>水费</t>
  </si>
  <si>
    <t>30206</t>
  </si>
  <si>
    <t>电费</t>
  </si>
  <si>
    <t>30207</t>
  </si>
  <si>
    <t>邮电费</t>
  </si>
  <si>
    <t>30209</t>
  </si>
  <si>
    <t>物业管理费</t>
  </si>
  <si>
    <t>30211</t>
  </si>
  <si>
    <t>差旅费</t>
  </si>
  <si>
    <t>30213</t>
  </si>
  <si>
    <t>维修（护）费</t>
  </si>
  <si>
    <t>30216</t>
  </si>
  <si>
    <t>培训费</t>
  </si>
  <si>
    <t>30218</t>
  </si>
  <si>
    <t>专用材料费</t>
  </si>
  <si>
    <t>30225</t>
  </si>
  <si>
    <t>专用燃料费</t>
  </si>
  <si>
    <t>30226</t>
  </si>
  <si>
    <t>劳务费</t>
  </si>
  <si>
    <t>30227</t>
  </si>
  <si>
    <t>委托业务费</t>
  </si>
  <si>
    <t>30239</t>
  </si>
  <si>
    <t>其他交通费用</t>
  </si>
  <si>
    <t>30240</t>
  </si>
  <si>
    <t>税金及附加费用</t>
  </si>
  <si>
    <t>30299</t>
  </si>
  <si>
    <t>其他商品和服务支出</t>
  </si>
  <si>
    <t>31002</t>
  </si>
  <si>
    <t>办公设备购置</t>
  </si>
  <si>
    <t>31003</t>
  </si>
  <si>
    <t>专用设备购置</t>
  </si>
  <si>
    <t>预算05-1表</t>
  </si>
  <si>
    <t>2026年单位项目支出预算表</t>
  </si>
  <si>
    <t>项目分类</t>
  </si>
  <si>
    <t>项目单位</t>
  </si>
  <si>
    <t>本年拨款</t>
  </si>
  <si>
    <t>事业单位
经营收入</t>
  </si>
  <si>
    <t>其中：本次下达</t>
  </si>
  <si>
    <t>海埂基地公务用车购置专项经费</t>
  </si>
  <si>
    <t>530000241100002038792</t>
  </si>
  <si>
    <t>31013</t>
  </si>
  <si>
    <t>公务用车购置</t>
  </si>
  <si>
    <t>海埂基地体彩公益金专项经费</t>
  </si>
  <si>
    <t>事业发展类</t>
  </si>
  <si>
    <t>530000221100000196425</t>
  </si>
  <si>
    <t>31006</t>
  </si>
  <si>
    <t>大型修缮</t>
  </si>
  <si>
    <t>31007</t>
  </si>
  <si>
    <t>信息网络及软件购置更新</t>
  </si>
  <si>
    <t>海埂基地体彩公益金专项资金</t>
  </si>
  <si>
    <t>其他运转类</t>
  </si>
  <si>
    <t>530000261100004740971</t>
  </si>
  <si>
    <t>零星维修专项经费</t>
  </si>
  <si>
    <t>530000210000000038810</t>
  </si>
  <si>
    <t>其他人员支出</t>
  </si>
  <si>
    <t>民生类</t>
  </si>
  <si>
    <t>530000231100001110003</t>
  </si>
  <si>
    <t>30199</t>
  </si>
  <si>
    <t>其他工资福利支出</t>
  </si>
  <si>
    <t>因公出国（境）专项经费</t>
  </si>
  <si>
    <t>因公出国（境）经费</t>
  </si>
  <si>
    <t>530000241100002038814</t>
  </si>
  <si>
    <t>30212</t>
  </si>
  <si>
    <t>因公出国（境）费用</t>
  </si>
  <si>
    <t>预算05-2表</t>
  </si>
  <si>
    <t>2026年单位项目支出绩效目标表</t>
  </si>
  <si>
    <t>单位名称、项目名称</t>
  </si>
  <si>
    <t>项目年度绩效目标</t>
  </si>
  <si>
    <t>一级指标</t>
  </si>
  <si>
    <t>二级指标</t>
  </si>
  <si>
    <t>三级指标</t>
  </si>
  <si>
    <t>指标性质</t>
  </si>
  <si>
    <t>指标值</t>
  </si>
  <si>
    <t>度量单位</t>
  </si>
  <si>
    <t>指标属性</t>
  </si>
  <si>
    <t>指标内容</t>
  </si>
  <si>
    <t>做好本单位人员、公用经费保障，确保全年126人工资正常发放，按规定落实2026年编外人员各项待遇，为运动员及教练员等提供坚实的后勤保障，更好地服务竞技体育。</t>
  </si>
  <si>
    <t>产出指标</t>
  </si>
  <si>
    <t>数量指标</t>
  </si>
  <si>
    <t>保障外聘人员数量</t>
  </si>
  <si>
    <t>&gt;=</t>
  </si>
  <si>
    <t>126</t>
  </si>
  <si>
    <t>人</t>
  </si>
  <si>
    <t>定量指标</t>
  </si>
  <si>
    <t>反映保障外聘人员数量。</t>
  </si>
  <si>
    <t>做好本部门人员、公用经费保障，确保全年126人工资正常发放，按规定落实2026年编外人员各项待遇，为运动员及教练员等提供坚实的后勤保障，更好的服务竞技体育。</t>
  </si>
  <si>
    <t>质量指标</t>
  </si>
  <si>
    <t>外聘人员工资发放准确率</t>
  </si>
  <si>
    <t>=</t>
  </si>
  <si>
    <t>100</t>
  </si>
  <si>
    <t>%</t>
  </si>
  <si>
    <t>反映外聘人员工资发放准确率。</t>
  </si>
  <si>
    <t>外聘人员工作考核达标率</t>
  </si>
  <si>
    <t>95</t>
  </si>
  <si>
    <t>反映外聘人员工作考核达标情况</t>
  </si>
  <si>
    <t>时效指标</t>
  </si>
  <si>
    <t>外聘人员月工资发放时间</t>
  </si>
  <si>
    <t>&lt;=</t>
  </si>
  <si>
    <t>20</t>
  </si>
  <si>
    <t>日</t>
  </si>
  <si>
    <t>反映外聘人员月工资发放时间</t>
  </si>
  <si>
    <t>效益指标</t>
  </si>
  <si>
    <t>社会效益</t>
  </si>
  <si>
    <t>关键岗位人员保障率</t>
  </si>
  <si>
    <t>反映关键岗位人员保障率。</t>
  </si>
  <si>
    <t>满意度指标</t>
  </si>
  <si>
    <t>服务对象满意度</t>
  </si>
  <si>
    <t>外聘人员满意度</t>
  </si>
  <si>
    <t>90</t>
  </si>
  <si>
    <t>反映社会公众对单位（单位）履职情况的满意程度。</t>
  </si>
  <si>
    <t>结合实际工作需要，按照省体育局关于在海埂基地大力推进“云南高原医科训一体化综合体”项目工作部署，2026年海埂基地拟组织相关人员出访西班牙开展体育医科训方面的专项学习调研，重点学习西班牙在体育科学训练、科学研究、运动医学和康复领域的先进管理经验及医科训项目建设运营经验。同时结合云南体育对外交流和基地经营创收需要，拟在出访期间专程拜会足球项目外国国家队、协会、俱乐部负责人，寻求下一步在驻训队伍引进、赛事活动举办、体育文化交流等方面的合作机会。</t>
  </si>
  <si>
    <t>因公出国（境）人次</t>
  </si>
  <si>
    <t>人/次</t>
  </si>
  <si>
    <t>反映因公出国（境）人次</t>
  </si>
  <si>
    <t>因公出国（境）计划任务完成率</t>
  </si>
  <si>
    <t>反映因公出国（境）计划任务完成率</t>
  </si>
  <si>
    <t>出访形成报告数</t>
  </si>
  <si>
    <t>份</t>
  </si>
  <si>
    <t>反映组团出访形成的报告数量情况。</t>
  </si>
  <si>
    <t>因公出国（境）计划按时完成率</t>
  </si>
  <si>
    <t>反映因公出国（境）计划按时完成率</t>
  </si>
  <si>
    <t>出访促进成果数</t>
  </si>
  <si>
    <t>2.00</t>
  </si>
  <si>
    <t>个</t>
  </si>
  <si>
    <t>反映出访成效，即组团出访促进成果数。</t>
  </si>
  <si>
    <t>交流对象满意度</t>
  </si>
  <si>
    <t>反映因公出国（境）使交流对象的满意度</t>
  </si>
  <si>
    <t xml:space="preserve">1、全面全力做好十六运备战与参赛工作，精益求精，争创佳绩。
2、抓严抓实反兴奋剂工作，从日常到赛场，干干净净拿奖牌，树精神文明风貌。
3、深入开展竞技体育项目培育与人才培养工作，夯实基础，坚定信心求发展。
</t>
  </si>
  <si>
    <t>备战第十六届全运会场馆开放天数</t>
  </si>
  <si>
    <t>300</t>
  </si>
  <si>
    <t>天</t>
  </si>
  <si>
    <t>反映大型场馆全年开放的天数情况</t>
  </si>
  <si>
    <t>省级运动员日均训练时长</t>
  </si>
  <si>
    <t>8</t>
  </si>
  <si>
    <t>小时</t>
  </si>
  <si>
    <t>反映省级运动员日均训练时长</t>
  </si>
  <si>
    <t>省级运动员训练场馆计划完成率</t>
  </si>
  <si>
    <t>反映省级运动员训练场馆计划完成率</t>
  </si>
  <si>
    <t>保障运动员训练人数</t>
  </si>
  <si>
    <t>140</t>
  </si>
  <si>
    <t>反映保障运动员训练人数</t>
  </si>
  <si>
    <t>接待对象的满意度</t>
  </si>
  <si>
    <t>反映场馆接待参训运动员的满意程度。</t>
  </si>
  <si>
    <t>对海埂基地现有场馆进行维修维护，涉及场地科机械维修和保养费用，综合馆场馆及健身器材维修保养，基地电梯空调保养、安保消防设备维修保养，维持正常功能使用，满足基本场馆运营使用要求，进一步完善整个体育训练基础配套设施，提高运动队训练条件，更好地服务各级国家队，地方队、国际高水平运动队。</t>
  </si>
  <si>
    <t>场馆零星维修改造</t>
  </si>
  <si>
    <t>1.00</t>
  </si>
  <si>
    <t>项</t>
  </si>
  <si>
    <t>反映全年场地科机械维修和保养、综合馆场馆及健身器材维修保养、基地电梯空调保养、安保消防设备维修保养完成情况。</t>
  </si>
  <si>
    <t>对海埂基地现有场馆进行维修维护，涉及场地科机械维修和保养费用，综合馆场馆及健身器材维修保养，基地电梯空调保养、安保消防设备维修保养，维持正常功能使用，满足基本场馆运营使用要求，进一步完善整个体育训练基础配套设施，提高运动队训练条件，更好的服务各级国家队，地方队、国际高水平运动队。</t>
  </si>
  <si>
    <t>维修工程验收合格率</t>
  </si>
  <si>
    <t>反映场馆等零星修缮质量</t>
  </si>
  <si>
    <t>维修计划执行及时率</t>
  </si>
  <si>
    <t>反映单位维修计划及时性</t>
  </si>
  <si>
    <t>基地运转时长保障</t>
  </si>
  <si>
    <t>反映体育场馆维修对训练队训练计划的影响，体育场馆维修保障运动队训练时长。</t>
  </si>
  <si>
    <t>反映场馆接待对象的满意程度。</t>
  </si>
  <si>
    <t>成本指标</t>
  </si>
  <si>
    <t>经济成本指标</t>
  </si>
  <si>
    <t>单位购置成本</t>
  </si>
  <si>
    <t>30000</t>
  </si>
  <si>
    <t>元</t>
  </si>
  <si>
    <t>反映单位购置成本</t>
  </si>
  <si>
    <t>1、全面全力做好十六运备战与参赛工作，精益求精，争创佳绩。
2、抓严抓实反兴奋剂工作，从日常到赛场，干干净净拿奖牌，树精神文明风貌。
3、深入开展竞技体育项目培育与人才培养工作，夯实基础，坚定信心求发展。
4、扎实完善基础工程建设，健全高原训练基地功能。</t>
  </si>
  <si>
    <t>青少年体育管理干部培训期数</t>
  </si>
  <si>
    <t>期</t>
  </si>
  <si>
    <t>反映预算单位（单位）组织开展各类培训的期数。</t>
  </si>
  <si>
    <t>青少年体育管理干部培训人数</t>
  </si>
  <si>
    <t>35.00</t>
  </si>
  <si>
    <t>反映青少年体育管理干部培训人数。</t>
  </si>
  <si>
    <t>备战经费专用设备购置数量</t>
  </si>
  <si>
    <t>22</t>
  </si>
  <si>
    <t>台（件、套）</t>
  </si>
  <si>
    <t>反映备战第十六届全运会专用设备购置数量</t>
  </si>
  <si>
    <t>运动表现中心应用软件数量</t>
  </si>
  <si>
    <t>套</t>
  </si>
  <si>
    <t>反映运动表现与健康服务中心应用软件购置数量</t>
  </si>
  <si>
    <t>攀岩墙专项设施器材购置数量</t>
  </si>
  <si>
    <t>179</t>
  </si>
  <si>
    <t>反映攀岩墙专项设施器材购置数量</t>
  </si>
  <si>
    <t>攀岩墙动力绳购置数量</t>
  </si>
  <si>
    <t>300.00</t>
  </si>
  <si>
    <t>米</t>
  </si>
  <si>
    <t>反映攀岩墙动力绳购置数量</t>
  </si>
  <si>
    <t>云南省裁判员培训班期数</t>
  </si>
  <si>
    <t>15.00</t>
  </si>
  <si>
    <t>反映云南省裁判员培训班期数</t>
  </si>
  <si>
    <t>云南省裁判员培训人数</t>
  </si>
  <si>
    <t>900</t>
  </si>
  <si>
    <t>反映云南省裁判员培训人数。</t>
  </si>
  <si>
    <t>支持训练场馆设施维修数量</t>
  </si>
  <si>
    <t>3.00</t>
  </si>
  <si>
    <t>反映支持训练场馆设施维修数量</t>
  </si>
  <si>
    <t>支持攀岩墙场地设施建设数量</t>
  </si>
  <si>
    <t>反映攀岩墙建设支持场地设施改造的数量</t>
  </si>
  <si>
    <t>支持人造草足球场设施数量</t>
  </si>
  <si>
    <t>反映人造草足球场维修支持场地设施数量</t>
  </si>
  <si>
    <t>冷库和冻库购置设备数量</t>
  </si>
  <si>
    <t>反映冷库和冻库购置项目采购设备数量</t>
  </si>
  <si>
    <t>医科训楼电梯购置数量</t>
  </si>
  <si>
    <t>部</t>
  </si>
  <si>
    <t>反映电梯购置项目采购设备数量</t>
  </si>
  <si>
    <t>运动促进健康中心购置设备数量</t>
  </si>
  <si>
    <t>9</t>
  </si>
  <si>
    <t>台</t>
  </si>
  <si>
    <t>反映运动促进健康中心采购设备数量</t>
  </si>
  <si>
    <t>参加体育专业人才职称评审人次</t>
  </si>
  <si>
    <t>人次</t>
  </si>
  <si>
    <t>反映预算单位（单位）组织开展职称评审的人次</t>
  </si>
  <si>
    <t>单次组织观赛人数</t>
  </si>
  <si>
    <t>反映单次组织观赛人数</t>
  </si>
  <si>
    <t>支持云南省城市足球联赛主场数</t>
  </si>
  <si>
    <t>16</t>
  </si>
  <si>
    <t>反映城市足球联赛支持云南省城市足球联赛主场数</t>
  </si>
  <si>
    <t>内部道路改造工程完成数量</t>
  </si>
  <si>
    <t>反映11 号足球场周边道路及停车场改造工程完成数量</t>
  </si>
  <si>
    <t>足球运动员参加全国比赛次数</t>
  </si>
  <si>
    <t>次</t>
  </si>
  <si>
    <t>反映足球运动员参加全国比赛次数</t>
  </si>
  <si>
    <t>参训/参培人员（运动员）出勤率</t>
  </si>
  <si>
    <t>反映参训/参培人员出勤率</t>
  </si>
  <si>
    <t>职称评审考核通过率</t>
  </si>
  <si>
    <t>反映体育专业人才职称评审考核通过率。</t>
  </si>
  <si>
    <t>工程竣工验收合格率</t>
  </si>
  <si>
    <t>反映工程改造质量</t>
  </si>
  <si>
    <t>维修维护验收合格率</t>
  </si>
  <si>
    <t>反映维修维护质量</t>
  </si>
  <si>
    <t>设备验收合格率</t>
  </si>
  <si>
    <t>反映冷库和冻库购置项目设备质量</t>
  </si>
  <si>
    <t>组织观赛安全事故发生率</t>
  </si>
  <si>
    <t>0</t>
  </si>
  <si>
    <t>反映组织观赛活动安全事故发生率</t>
  </si>
  <si>
    <t>设备/器材年均故障次数</t>
  </si>
  <si>
    <t>反映冷库和冻库购置项目设备/器材年均故障次数</t>
  </si>
  <si>
    <t>联赛安全事故发生次数</t>
  </si>
  <si>
    <t>反映开展云南省城市足球联赛安全生产情况。</t>
  </si>
  <si>
    <t>设备购置计划完成及时率</t>
  </si>
  <si>
    <t>反映设备购置计划完成及时率</t>
  </si>
  <si>
    <t>工程建设计划执行及时率</t>
  </si>
  <si>
    <t>反映工程建设计划执行及时率</t>
  </si>
  <si>
    <t>维修维护计划执行及时率</t>
  </si>
  <si>
    <t>反映维修维护计划执行及时率</t>
  </si>
  <si>
    <t>培训计划完成及时率</t>
  </si>
  <si>
    <t>反映培训计划完成及时率</t>
  </si>
  <si>
    <t>职称评审计划完成及时率</t>
  </si>
  <si>
    <t>反映体育专业人才职称评审完成及时率</t>
  </si>
  <si>
    <t>组织观赛计划完成及时率</t>
  </si>
  <si>
    <t>反映组织观赛计划完成及时率</t>
  </si>
  <si>
    <t>赛事计划完成及时率</t>
  </si>
  <si>
    <t>反映年度云南省城市足球联赛是否及时完成。</t>
  </si>
  <si>
    <t>青训中心培养计划完成及时率</t>
  </si>
  <si>
    <t>职称评审计划完成率</t>
  </si>
  <si>
    <t>反映职称评审人数计划完成率</t>
  </si>
  <si>
    <t>工程建设基地运转时长保障</t>
  </si>
  <si>
    <t>反映工程建设对训练队训练计划的影响，保障运动队训练时长。</t>
  </si>
  <si>
    <t>设备/器材服务人次</t>
  </si>
  <si>
    <t>10000</t>
  </si>
  <si>
    <t>反映设备/器材服务人次</t>
  </si>
  <si>
    <t>组织观赛计划完成率</t>
  </si>
  <si>
    <t>反映组织观赛人数计划完成率</t>
  </si>
  <si>
    <t>场均观赛人数预期完成率</t>
  </si>
  <si>
    <t>反映云南省城市足球联赛社会影响情况。</t>
  </si>
  <si>
    <t>青少年足球人才选拔覆盖州市范围</t>
  </si>
  <si>
    <t>反映青训中心开展人才选拔工作涉及的云南省州市数量，确保全省范围内优秀足球人才无遗漏挖掘</t>
  </si>
  <si>
    <t>参培人员满意度</t>
  </si>
  <si>
    <t>反映参训人员对培训内容、讲师授课、课程设置和培训效果等的满意度。
参训人员满意度=（对培训整体满意的参训人数/参训总人数）*100%</t>
  </si>
  <si>
    <t>场地设施使用人员满意度</t>
  </si>
  <si>
    <t>反映场地设施使用人员满意度</t>
  </si>
  <si>
    <t>使用设备/器材人员满意度</t>
  </si>
  <si>
    <t>反映使用设备/器材人员满意度</t>
  </si>
  <si>
    <t>参加评审人员满意度</t>
  </si>
  <si>
    <t>反映参加体育专业人才职称评审人员满意程度</t>
  </si>
  <si>
    <t>组织观赛人员满意度</t>
  </si>
  <si>
    <t>反映组织观赛人员满意度</t>
  </si>
  <si>
    <t>参加赛事工作人员满意度</t>
  </si>
  <si>
    <t>反映组织开展云南省城市足球联赛开展效果。</t>
  </si>
  <si>
    <t>青训中心参训人员满意度</t>
  </si>
  <si>
    <t>反映青训中心参训人员满意度</t>
  </si>
  <si>
    <t>设备购置成本</t>
  </si>
  <si>
    <t>5471320</t>
  </si>
  <si>
    <t>反映设备、器材购置成本</t>
  </si>
  <si>
    <t>工程建设成本</t>
  </si>
  <si>
    <t>6400000</t>
  </si>
  <si>
    <t>反映工程建设成本</t>
  </si>
  <si>
    <t>设备购置费控制率</t>
  </si>
  <si>
    <t>设备购置费控制率=(实际发生的设备购置费-批复的设备购置费预算)/批复的设备购置费预算x100%，反映购置实际成本与预算成本的偏差值</t>
  </si>
  <si>
    <t>建筑安装工程费控制率</t>
  </si>
  <si>
    <t>建筑安装工程费控制率=(实际发生的建筑安装工程费-批复的建筑安装工程费预算)/批复的建筑安装工程费预算x100%，反映建筑安装实际成本与预算成本的偏差值</t>
  </si>
  <si>
    <t>海埂基地车辆编制数为8辆，为保障国家队转训集训任务，所有车辆车龄都超过10年，车辆车龄高，里程数多，部分机械老化，存在安全隐患，且维修成本较高且逐年增长。当前生产经营和保障用车任务繁忙，每年公务用车行驶约20多万公里，为确保安全生产，现需更新存在安全隐患车辆，保证日常业务用车需求。计划对商务车一辆公车申请进行报废，采购一辆七人座商务车，配备价格25万元以内、排气量3.0升（含）以下的其他小型客车。</t>
  </si>
  <si>
    <t>购置公务车数量</t>
  </si>
  <si>
    <t>辆</t>
  </si>
  <si>
    <t>购置七人座商务车一辆</t>
  </si>
  <si>
    <t>购置公务用车质量合格率</t>
  </si>
  <si>
    <t>反映购置公务用车质量合格率</t>
  </si>
  <si>
    <t>购置计划按期完成率</t>
  </si>
  <si>
    <t>反映购置计划按期完成率</t>
  </si>
  <si>
    <t>日常工作保障率</t>
  </si>
  <si>
    <t>反映公务用车保障单位业务、工作开展，单位（单位）正常运转情况。</t>
  </si>
  <si>
    <t>服务对象满意度&gt;=90%</t>
  </si>
  <si>
    <t>250000</t>
  </si>
  <si>
    <t>反映单位公务用车购置成本</t>
  </si>
  <si>
    <t>预算06表</t>
  </si>
  <si>
    <t>2026年政府性基金预算支出预算表</t>
  </si>
  <si>
    <t>政府性基金预算支出</t>
  </si>
  <si>
    <t>预算07表</t>
  </si>
  <si>
    <t>2026年单位政府采购预算表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</si>
  <si>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</si>
  <si>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</si>
  <si>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</si>
  <si>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</si>
  <si>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</si>
  <si>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</si>
  <si>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</si>
  <si>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</si>
  <si>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</si>
  <si>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</si>
  <si>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零星维修</t>
  </si>
  <si>
    <t>B08000000 修缮工程</t>
  </si>
  <si>
    <t>批</t>
  </si>
  <si>
    <t>机动车保险服务</t>
  </si>
  <si>
    <t>C18040102 财产保险服务</t>
  </si>
  <si>
    <t>车辆加油、添加燃料服务</t>
  </si>
  <si>
    <t>C23120300 车辆维修和保养服务</t>
  </si>
  <si>
    <t>安保服务</t>
  </si>
  <si>
    <t>C05040000 安全服务</t>
  </si>
  <si>
    <t>便携式计算机</t>
  </si>
  <si>
    <t>A02010108 便携式计算机</t>
  </si>
  <si>
    <t>C23120302 车辆加油、添加燃料服务</t>
  </si>
  <si>
    <t>车辆维修和保养服务</t>
  </si>
  <si>
    <t>C23120301 车辆维修和保养服务</t>
  </si>
  <si>
    <t>多功能一体机</t>
  </si>
  <si>
    <t>A02020400 多功能一体机</t>
  </si>
  <si>
    <t>复印纸</t>
  </si>
  <si>
    <t>A05040101 复印纸</t>
  </si>
  <si>
    <t>箱</t>
  </si>
  <si>
    <t>C1804010201 机动车保险服务</t>
  </si>
  <si>
    <t>办公家具</t>
  </si>
  <si>
    <t>A05010000 家具</t>
  </si>
  <si>
    <t>空调机</t>
  </si>
  <si>
    <t>A02061804 空调机</t>
  </si>
  <si>
    <t>食用油、干货、调料等</t>
  </si>
  <si>
    <t>A07030000 农林牧渔业产品</t>
  </si>
  <si>
    <t>蔬菜类</t>
  </si>
  <si>
    <t>水产品类</t>
  </si>
  <si>
    <t>其他打印机</t>
  </si>
  <si>
    <t>A02021099 其他打印机</t>
  </si>
  <si>
    <t>住宿、餐饮、场地管理服务项目</t>
  </si>
  <si>
    <t>C99000000 其他服务</t>
  </si>
  <si>
    <t>清洁用品</t>
  </si>
  <si>
    <t>A05040500 清洁用品</t>
  </si>
  <si>
    <t>赛事氛围营造</t>
  </si>
  <si>
    <t>C23000000 商务服务</t>
  </si>
  <si>
    <t>冷冻品类</t>
  </si>
  <si>
    <t>A07060000 食品、饮料和烟草原料</t>
  </si>
  <si>
    <t>水果类</t>
  </si>
  <si>
    <t>畜禽肉类</t>
  </si>
  <si>
    <t>台式计算机</t>
  </si>
  <si>
    <t>A02010105 台式计算机</t>
  </si>
  <si>
    <t>投影仪</t>
  </si>
  <si>
    <t>A02020200 投影仪</t>
  </si>
  <si>
    <t>基地物业管理服务</t>
  </si>
  <si>
    <t>C21040000 物业管理服务</t>
  </si>
  <si>
    <t>智能显示屏</t>
  </si>
  <si>
    <t>A02021104 液晶显示器</t>
  </si>
  <si>
    <t>信息化建设系统</t>
  </si>
  <si>
    <t>A08060303 应用软件</t>
  </si>
  <si>
    <t>绿化管养</t>
  </si>
  <si>
    <t>C13030000 园林绿化管理服务</t>
  </si>
  <si>
    <t>装具</t>
  </si>
  <si>
    <t>A05030000 装具</t>
  </si>
  <si>
    <t>省级足球青训中心餐厅设备</t>
  </si>
  <si>
    <t>A05010204 茶几</t>
  </si>
  <si>
    <t>医科训楼电梯购置</t>
  </si>
  <si>
    <t>A02051227 电梯</t>
  </si>
  <si>
    <t>厨房家具</t>
  </si>
  <si>
    <t>A05000000 家具和用具</t>
  </si>
  <si>
    <t>空调</t>
  </si>
  <si>
    <t>医科训楼改造空调机组购置</t>
  </si>
  <si>
    <t>A02052305 空调机组</t>
  </si>
  <si>
    <t>运动员餐厅冷库和冻库采购</t>
  </si>
  <si>
    <t>A02052302 冷库制冷设备</t>
  </si>
  <si>
    <t>餐饮管理服务项目</t>
  </si>
  <si>
    <t>住宿、场地管理服务项目</t>
  </si>
  <si>
    <t>A05019900 其他家具</t>
  </si>
  <si>
    <t>省级足球青训中心设备</t>
  </si>
  <si>
    <t>人造草足球场维修</t>
  </si>
  <si>
    <t>B99000000 其他建筑工程</t>
  </si>
  <si>
    <t>A05010499 其他沙发类</t>
  </si>
  <si>
    <t>攀岩墙专项设施器材购置</t>
  </si>
  <si>
    <t>A02469900 其他体育设备设施</t>
  </si>
  <si>
    <t>运动促进健康中心建设设备</t>
  </si>
  <si>
    <t>游泳馆场馆运行维护费</t>
  </si>
  <si>
    <t>C06040000 体育服务</t>
  </si>
  <si>
    <t>游泳馆的机房设施维修</t>
  </si>
  <si>
    <t>C23120000 维修和保养服务</t>
  </si>
  <si>
    <t>游泳馆泳池空气源热泵维修</t>
  </si>
  <si>
    <t>训练场地、道路及附属设施改造工程</t>
  </si>
  <si>
    <t>训练场馆及附属设施修缮</t>
  </si>
  <si>
    <t>运动促进健康中心设备</t>
  </si>
  <si>
    <t>A02320000 医疗设备</t>
  </si>
  <si>
    <t>双侧测力平台系统软件</t>
  </si>
  <si>
    <t>攀岩墙建设</t>
  </si>
  <si>
    <t>B05000000 专业施工</t>
  </si>
  <si>
    <t>A02030500 乘用车</t>
  </si>
  <si>
    <t>中心物业管理服务</t>
  </si>
  <si>
    <t>预算08表</t>
  </si>
  <si>
    <t>2026年单位政府购买服务预算表</t>
  </si>
  <si>
    <t>政府购买服务项目</t>
  </si>
  <si>
    <t>政府购买服务目录</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</si>
  <si>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</si>
  <si>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</si>
  <si>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</si>
  <si>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</si>
  <si>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</si>
  <si>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</si>
  <si>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</si>
  <si>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</si>
  <si>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</si>
  <si>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</si>
  <si>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</si>
  <si>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</si>
  <si>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</si>
  <si>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</si>
  <si>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</si>
  <si>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</si>
  <si>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</si>
  <si>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</si>
  <si>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</si>
  <si>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</si>
  <si>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</si>
  <si>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</si>
  <si>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</si>
  <si>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</si>
  <si>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</si>
  <si>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注：本单位无省对下转移支付，公开表为空表。</t>
  </si>
  <si>
    <t>预算09-2表</t>
  </si>
  <si>
    <t>2026年省对下转移支付绩效目标表</t>
  </si>
  <si>
    <t>注：本单位无省对下转移支付绩效目标，公开表为空表。</t>
  </si>
  <si>
    <t>预算10表</t>
  </si>
  <si>
    <t>2026年新增资产配置表</t>
  </si>
  <si>
    <t>资产类别</t>
  </si>
  <si>
    <t>资产分类代码.名称</t>
  </si>
  <si>
    <t>资产名称</t>
  </si>
  <si>
    <t>计量单位</t>
  </si>
  <si>
    <t>财政单位批复数（元）</t>
  </si>
  <si>
    <t>单价</t>
  </si>
  <si>
    <t>金额</t>
  </si>
  <si>
    <t>7</t>
  </si>
  <si>
    <t>房屋和构筑物</t>
  </si>
  <si>
    <t>A01010218 体育用房</t>
  </si>
  <si>
    <t>比赛场地功能房</t>
  </si>
  <si>
    <t>间</t>
  </si>
  <si>
    <t>中心球场转播功能房</t>
  </si>
  <si>
    <t>A01022200 场</t>
  </si>
  <si>
    <t>人造草足球场</t>
  </si>
  <si>
    <t>块</t>
  </si>
  <si>
    <t>A01022500 墙</t>
  </si>
  <si>
    <t>攀岩墙</t>
  </si>
  <si>
    <t>座</t>
  </si>
  <si>
    <t>设备</t>
  </si>
  <si>
    <t>便捷式计算机</t>
  </si>
  <si>
    <t>A02020502 通用照相机</t>
  </si>
  <si>
    <t>照相机</t>
  </si>
  <si>
    <t>A02029900 其他办公设备</t>
  </si>
  <si>
    <t>会议室投影仪</t>
  </si>
  <si>
    <t>A02030503 小型客车</t>
  </si>
  <si>
    <t>公务用车</t>
  </si>
  <si>
    <t>A02031001 人力车</t>
  </si>
  <si>
    <t>三层餐车</t>
  </si>
  <si>
    <t>电梯</t>
  </si>
  <si>
    <t>A02051999 其他泵</t>
  </si>
  <si>
    <t>水泵</t>
  </si>
  <si>
    <t>冰柜</t>
  </si>
  <si>
    <t>冻库</t>
  </si>
  <si>
    <t>A02052303 冷藏箱柜</t>
  </si>
  <si>
    <t>展示柜</t>
  </si>
  <si>
    <t>多联式空调机组</t>
  </si>
  <si>
    <t>A02061801 电冰箱</t>
  </si>
  <si>
    <t>冰箱</t>
  </si>
  <si>
    <t>A02061803 通风机</t>
  </si>
  <si>
    <t>静音排风机</t>
  </si>
  <si>
    <t>A02061816 烹调电器</t>
  </si>
  <si>
    <t>单层蒸饭车</t>
  </si>
  <si>
    <t>防爆压力锅</t>
  </si>
  <si>
    <t>A02061817 食品制备电器</t>
  </si>
  <si>
    <t>研磨机</t>
  </si>
  <si>
    <t>A02061899 其他生活用电器</t>
  </si>
  <si>
    <t>地板擦洗机</t>
  </si>
  <si>
    <t>地毯自动清洗机</t>
  </si>
  <si>
    <t>电蒸饭车</t>
  </si>
  <si>
    <t>开水器</t>
  </si>
  <si>
    <t>球根切菜机</t>
  </si>
  <si>
    <t>台式全自动切片切机</t>
  </si>
  <si>
    <t>土豆剥皮机</t>
  </si>
  <si>
    <t>网球场地扫地机</t>
  </si>
  <si>
    <t>消毒柜</t>
  </si>
  <si>
    <t>油烟净化一体机</t>
  </si>
  <si>
    <t>自助餐保温炉</t>
  </si>
  <si>
    <t>A02091102 通用摄像机</t>
  </si>
  <si>
    <t>摄像机</t>
  </si>
  <si>
    <t>A02091107 视频监控设备</t>
  </si>
  <si>
    <t>视频监控设备</t>
  </si>
  <si>
    <t>医科训楼监控设备</t>
  </si>
  <si>
    <t>综合馆管理区域监控摄像头</t>
  </si>
  <si>
    <t>A02320300 医用电子生理参数检测仪器设备</t>
  </si>
  <si>
    <t>生理生化检测设备</t>
  </si>
  <si>
    <t>A02320800 物理治疗、康复及体育治疗仪器设备</t>
  </si>
  <si>
    <t>物理治疗仪</t>
  </si>
  <si>
    <t>A02322500 急救和生命支持设备</t>
  </si>
  <si>
    <t>运动现场急救保障设备</t>
  </si>
  <si>
    <t>A02370100 消防设备</t>
  </si>
  <si>
    <t>厨房灭火系统</t>
  </si>
  <si>
    <t>A02460300 球类设备</t>
  </si>
  <si>
    <t>乒乓球桌</t>
  </si>
  <si>
    <t>张</t>
  </si>
  <si>
    <t>羽毛球垫</t>
  </si>
  <si>
    <t>A02462500 登山设备</t>
  </si>
  <si>
    <t>攀岩墙设施器材</t>
  </si>
  <si>
    <t>运动训练测试设备</t>
  </si>
  <si>
    <t>家具和用品</t>
  </si>
  <si>
    <t>A05010202 会议桌</t>
  </si>
  <si>
    <t>会议桌</t>
  </si>
  <si>
    <t>茶几</t>
  </si>
  <si>
    <t>卡座沙发</t>
  </si>
  <si>
    <t>沙发</t>
  </si>
  <si>
    <t>A05010502 文件柜</t>
  </si>
  <si>
    <t>文件柜</t>
  </si>
  <si>
    <t>组</t>
  </si>
  <si>
    <t>A05010599 其他柜类</t>
  </si>
  <si>
    <t>保洁柜</t>
  </si>
  <si>
    <t>布草柜</t>
  </si>
  <si>
    <t>密集柜</t>
  </si>
  <si>
    <t>A05010602 金属质架类</t>
  </si>
  <si>
    <t>大型货架</t>
  </si>
  <si>
    <t>四层平板货架</t>
  </si>
  <si>
    <t>小型货架</t>
  </si>
  <si>
    <t>A05010699 其他架类</t>
  </si>
  <si>
    <t>四层菜架</t>
  </si>
  <si>
    <t>办公卡座含桌椅柜</t>
  </si>
  <si>
    <t>办公四人卡座（含桌子和椅子）</t>
  </si>
  <si>
    <t>餐椅</t>
  </si>
  <si>
    <t>把</t>
  </si>
  <si>
    <t>单人椅</t>
  </si>
  <si>
    <t>单椅</t>
  </si>
  <si>
    <t>调料台</t>
  </si>
  <si>
    <t>多功能圆桌</t>
  </si>
  <si>
    <t>方桌</t>
  </si>
  <si>
    <t xml:space="preserve">卡座多功能餐桌  </t>
  </si>
  <si>
    <t>卡座多功能餐桌</t>
  </si>
  <si>
    <t>理发椅</t>
  </si>
  <si>
    <t>条凳</t>
  </si>
  <si>
    <t>五格售饭台</t>
  </si>
  <si>
    <t>折叠椅</t>
  </si>
  <si>
    <t>A05020101 厨房操作台</t>
  </si>
  <si>
    <t>操作台</t>
  </si>
  <si>
    <t>单通工作台</t>
  </si>
  <si>
    <t>平冷工作台</t>
  </si>
  <si>
    <t>平冷工作台（保鲜）</t>
  </si>
  <si>
    <t>平冷工作台（冷冻）</t>
  </si>
  <si>
    <t>双层工作台</t>
  </si>
  <si>
    <t>双通工作台</t>
  </si>
  <si>
    <t>A05020102 炊事机械</t>
  </si>
  <si>
    <t>大锅灶（燃气）</t>
  </si>
  <si>
    <t>电磁小炒炉</t>
  </si>
  <si>
    <t>平头炉</t>
  </si>
  <si>
    <t>台式双缸炸炉</t>
  </si>
  <si>
    <t>小炒灶（燃气）</t>
  </si>
  <si>
    <t>煲仔炉</t>
  </si>
  <si>
    <t>A05020104 水池</t>
  </si>
  <si>
    <t>三星水池  50盆</t>
  </si>
  <si>
    <t>三星水池</t>
  </si>
  <si>
    <t>双星水池</t>
  </si>
  <si>
    <t>A05020199 其他厨卫用具</t>
  </si>
  <si>
    <t>保温汤池</t>
  </si>
  <si>
    <t>汤桶</t>
  </si>
  <si>
    <t>煮面桶</t>
  </si>
  <si>
    <t>A05029900 其他用具</t>
  </si>
  <si>
    <t>全自动高压水枪</t>
  </si>
  <si>
    <t>收残柜连双车</t>
  </si>
  <si>
    <t>无形资产</t>
  </si>
  <si>
    <t>注：涉及土地使用权、房屋、公务用车购置，按照现行相关管理制度规定报批，以职能单位审批意见为准。</t>
  </si>
  <si>
    <t>预算11表</t>
  </si>
  <si>
    <t>2026年中央转移支付补助项目支出预算表</t>
  </si>
  <si>
    <t>上级补助</t>
  </si>
  <si>
    <t>注：本单位无中央转移支付补助项目支出，公开表为空表。</t>
  </si>
  <si>
    <t>预算12表</t>
  </si>
  <si>
    <t>2026年单位项目支出中期规划预算表</t>
  </si>
  <si>
    <t>项目级次</t>
  </si>
  <si>
    <t>2026年</t>
  </si>
  <si>
    <t>2027年</t>
  </si>
  <si>
    <t>2028年</t>
  </si>
  <si>
    <t/>
  </si>
  <si>
    <t>注：本单位无项目中期规划，公开表为空表。</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</si>
</sst>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1">
    <font>
      <sz val="11"/>
      <color theme="1"/>
      <name val="宋体"/>
      <charset val="134"/>
      <scheme val="minor"/>
    </font>
    <font>
      <sz val="10"/>
      <color theme="1"/>
      <name val="宋体"/>
      <charset val="134"/>
      <scheme val="minor"/>
    </font>
    <font>
      <sz val="10"/>
      <color rgb="FF000000"/>
      <name val="宋体"/>
      <charset val="134"/>
    </font>
    <font>
      <b/>
      <sz val="16"/>
      <color rgb="FF000000"/>
      <name val="宋体"/>
      <charset val="134"/>
    </font>
    <font>
      <sz val="11"/>
      <color rgb="FF000000"/>
      <name val="宋体"/>
      <charset val="134"/>
    </font>
    <font>
      <sz val="9"/>
      <color rgb="FF000000"/>
      <name val="宋体"/>
      <charset val="134"/>
    </font>
    <font>
      <sz val="9"/>
      <color theme="1"/>
      <name val="宋体"/>
      <charset val="134"/>
    </font>
    <font>
      <sz val="9"/>
      <color theme="1"/>
      <name val="宋体"/>
      <charset val="134"/>
      <scheme val="minor"/>
    </font>
    <font>
      <sz val="9"/>
      <name val="宋体"/>
      <charset val="134"/>
    </font>
    <font>
      <b/>
      <sz val="16"/>
      <name val="宋体"/>
      <charset val="134"/>
    </font>
    <font>
      <sz val="10"/>
      <name val="宋体"/>
      <charset val="134"/>
    </font>
    <font>
      <sz val="10"/>
      <name val="SimSun"/>
      <charset val="134"/>
    </font>
    <font>
      <sz val="10.5"/>
      <color rgb="FF000000"/>
      <name val="宋体"/>
      <charset val="134"/>
    </font>
    <font>
      <b/>
      <sz val="18"/>
      <color rgb="FF000000"/>
      <name val="宋体"/>
      <charset val="134"/>
    </font>
    <font>
      <b/>
      <sz val="20"/>
      <color rgb="FF000000"/>
      <name val="宋体"/>
      <charset val="134"/>
    </font>
    <font>
      <b/>
      <sz val="22"/>
      <color rgb="FF000000"/>
      <name val="宋体"/>
      <charset val="134"/>
    </font>
    <font>
      <sz val="10"/>
      <color theme="1"/>
      <name val="宋体"/>
      <charset val="134"/>
    </font>
    <font>
      <sz val="11"/>
      <color theme="1"/>
      <name val="宋体"/>
      <charset val="134"/>
    </font>
    <font>
      <b/>
      <sz val="24"/>
      <color rgb="FF000000"/>
      <name val="宋体"/>
      <charset val="134"/>
    </font>
    <font>
      <sz val="10"/>
      <color rgb="FF000000"/>
      <name val="SimSun"/>
      <charset val="134"/>
    </font>
    <font>
      <b/>
      <sz val="10"/>
      <color rgb="FF000000"/>
      <name val="宋体"/>
      <charset val="134"/>
    </font>
    <font>
      <b/>
      <sz val="9"/>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top/>
      <bottom/>
      <diagonal/>
    </border>
    <border>
      <left style="thin">
        <color rgb="FF000000"/>
      </left>
      <right/>
      <top style="thin">
        <color rgb="FF000000"/>
      </top>
      <bottom/>
      <diagonal/>
    </border>
    <border>
      <left/>
      <right style="thin">
        <color rgb="FF000000"/>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2" borderId="15"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6" applyNumberFormat="0" applyFill="0" applyAlignment="0" applyProtection="0">
      <alignment vertical="center"/>
    </xf>
    <xf numFmtId="0" fontId="28" fillId="0" borderId="16" applyNumberFormat="0" applyFill="0" applyAlignment="0" applyProtection="0">
      <alignment vertical="center"/>
    </xf>
    <xf numFmtId="0" fontId="29" fillId="0" borderId="17" applyNumberFormat="0" applyFill="0" applyAlignment="0" applyProtection="0">
      <alignment vertical="center"/>
    </xf>
    <xf numFmtId="0" fontId="29" fillId="0" borderId="0" applyNumberFormat="0" applyFill="0" applyBorder="0" applyAlignment="0" applyProtection="0">
      <alignment vertical="center"/>
    </xf>
    <xf numFmtId="0" fontId="30" fillId="3" borderId="18" applyNumberFormat="0" applyAlignment="0" applyProtection="0">
      <alignment vertical="center"/>
    </xf>
    <xf numFmtId="0" fontId="31" fillId="4" borderId="19" applyNumberFormat="0" applyAlignment="0" applyProtection="0">
      <alignment vertical="center"/>
    </xf>
    <xf numFmtId="0" fontId="32" fillId="4" borderId="18" applyNumberFormat="0" applyAlignment="0" applyProtection="0">
      <alignment vertical="center"/>
    </xf>
    <xf numFmtId="0" fontId="33" fillId="5" borderId="20" applyNumberFormat="0" applyAlignment="0" applyProtection="0">
      <alignment vertical="center"/>
    </xf>
    <xf numFmtId="0" fontId="34" fillId="0" borderId="21" applyNumberFormat="0" applyFill="0" applyAlignment="0" applyProtection="0">
      <alignment vertical="center"/>
    </xf>
    <xf numFmtId="0" fontId="35" fillId="0" borderId="22"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8" fillId="0" borderId="7">
      <alignment horizontal="right" vertical="center"/>
    </xf>
    <xf numFmtId="49" fontId="8" fillId="0" borderId="7">
      <alignment horizontal="left" vertical="center" wrapText="1"/>
    </xf>
    <xf numFmtId="176" fontId="8" fillId="0" borderId="7">
      <alignment horizontal="right" vertical="center"/>
    </xf>
    <xf numFmtId="177" fontId="8" fillId="0" borderId="7">
      <alignment horizontal="right" vertical="center"/>
    </xf>
    <xf numFmtId="178" fontId="8" fillId="0" borderId="7">
      <alignment horizontal="right" vertical="center"/>
    </xf>
    <xf numFmtId="179" fontId="8" fillId="0" borderId="7">
      <alignment horizontal="right" vertical="center"/>
    </xf>
    <xf numFmtId="10" fontId="8" fillId="0" borderId="7">
      <alignment horizontal="right" vertical="center"/>
    </xf>
    <xf numFmtId="180" fontId="8" fillId="0" borderId="7">
      <alignment horizontal="right" vertical="center"/>
    </xf>
  </cellStyleXfs>
  <cellXfs count="198">
    <xf numFmtId="0" fontId="0" fillId="0" borderId="0" xfId="0"/>
    <xf numFmtId="0" fontId="1" fillId="0" borderId="0" xfId="0" applyFont="1"/>
    <xf numFmtId="49" fontId="2" fillId="0" borderId="0" xfId="0" applyNumberFormat="1" applyFont="1"/>
    <xf numFmtId="0" fontId="2" fillId="0" borderId="0" xfId="0" applyFont="1" applyAlignment="1" applyProtection="1">
      <alignment horizontal="right" vertical="center"/>
      <protection locked="0"/>
    </xf>
    <xf numFmtId="0" fontId="3" fillId="0" borderId="0" xfId="0" applyFont="1" applyAlignment="1">
      <alignment horizontal="center" vertical="center"/>
    </xf>
    <xf numFmtId="0" fontId="2" fillId="0" borderId="0" xfId="0" applyFont="1" applyAlignment="1" applyProtection="1">
      <alignment horizontal="left" vertical="center"/>
      <protection locked="0"/>
    </xf>
    <xf numFmtId="0" fontId="2" fillId="0" borderId="0" xfId="0" applyFont="1" applyAlignment="1">
      <alignment horizontal="left" vertical="center"/>
    </xf>
    <xf numFmtId="0" fontId="2" fillId="0" borderId="0" xfId="0" applyFont="1"/>
    <xf numFmtId="0" fontId="2"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2" fillId="0" borderId="7" xfId="0" applyFont="1" applyBorder="1" applyAlignment="1">
      <alignment horizontal="center" vertical="center"/>
    </xf>
    <xf numFmtId="0" fontId="5" fillId="0" borderId="7" xfId="0" applyFont="1" applyBorder="1" applyAlignment="1" applyProtection="1">
      <alignment horizontal="left" vertical="center" wrapText="1"/>
      <protection locked="0"/>
    </xf>
    <xf numFmtId="0" fontId="5" fillId="0" borderId="7" xfId="0" applyFont="1" applyBorder="1" applyAlignment="1" applyProtection="1">
      <alignment horizontal="left" vertical="center"/>
      <protection locked="0"/>
    </xf>
    <xf numFmtId="176" fontId="6" fillId="0" borderId="7" xfId="51" applyFont="1">
      <alignment horizontal="right" vertical="center"/>
    </xf>
    <xf numFmtId="0" fontId="5" fillId="0" borderId="2" xfId="0" applyFont="1" applyBorder="1" applyAlignment="1" applyProtection="1">
      <alignment horizontal="center" vertical="center" wrapText="1"/>
      <protection locked="0"/>
    </xf>
    <xf numFmtId="0" fontId="5" fillId="0" borderId="3" xfId="0" applyFont="1"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2" fillId="0" borderId="1" xfId="0" applyFont="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pplyProtection="1">
      <alignment horizontal="center" vertical="center" wrapText="1"/>
      <protection locked="0"/>
    </xf>
    <xf numFmtId="0" fontId="2" fillId="0" borderId="5" xfId="0" applyFont="1"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pplyAlignment="1" applyProtection="1">
      <alignment horizontal="center" vertical="center" wrapText="1"/>
      <protection locked="0"/>
    </xf>
    <xf numFmtId="0" fontId="2" fillId="0" borderId="6"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pplyProtection="1">
      <alignment horizontal="center" vertical="center"/>
      <protection locked="0"/>
    </xf>
    <xf numFmtId="0" fontId="5" fillId="0" borderId="7" xfId="0" applyFont="1" applyBorder="1" applyAlignment="1">
      <alignment horizontal="left" vertical="center" wrapText="1"/>
    </xf>
    <xf numFmtId="0" fontId="2" fillId="0" borderId="2" xfId="0" applyFont="1" applyBorder="1" applyAlignment="1" applyProtection="1">
      <alignment horizontal="center" vertical="center" wrapText="1"/>
      <protection locked="0"/>
    </xf>
    <xf numFmtId="0" fontId="5" fillId="0" borderId="3" xfId="0" applyFont="1" applyBorder="1" applyAlignment="1">
      <alignment horizontal="left" vertical="center"/>
    </xf>
    <xf numFmtId="0" fontId="5" fillId="0" borderId="4" xfId="0" applyFont="1" applyBorder="1" applyAlignment="1">
      <alignment horizontal="left" vertical="center"/>
    </xf>
    <xf numFmtId="0" fontId="0" fillId="0" borderId="0" xfId="0" applyAlignment="1"/>
    <xf numFmtId="0" fontId="7" fillId="0" borderId="0" xfId="0" applyFont="1"/>
    <xf numFmtId="49" fontId="8" fillId="0" borderId="0" xfId="50" applyBorder="1">
      <alignment horizontal="left" vertical="center" wrapText="1"/>
    </xf>
    <xf numFmtId="49" fontId="8" fillId="0" borderId="0" xfId="50" applyBorder="1" applyAlignment="1">
      <alignment horizontal="right" vertical="center" wrapText="1"/>
    </xf>
    <xf numFmtId="49" fontId="9" fillId="0" borderId="0" xfId="50" applyFont="1" applyBorder="1" applyAlignment="1">
      <alignment horizontal="center" vertical="center" wrapText="1"/>
    </xf>
    <xf numFmtId="49" fontId="10" fillId="0" borderId="8" xfId="50" applyFont="1" applyBorder="1" applyAlignment="1">
      <alignment horizontal="left" vertical="center" wrapText="1"/>
    </xf>
    <xf numFmtId="49" fontId="10" fillId="0" borderId="9" xfId="50" applyFont="1" applyBorder="1" applyAlignment="1">
      <alignment horizontal="left" vertical="center" wrapText="1"/>
    </xf>
    <xf numFmtId="49" fontId="10" fillId="0" borderId="0" xfId="50" applyFont="1" applyBorder="1">
      <alignment horizontal="left" vertical="center" wrapText="1"/>
    </xf>
    <xf numFmtId="49" fontId="10" fillId="0" borderId="7" xfId="50" applyFont="1" applyAlignment="1">
      <alignment horizontal="center" vertical="center" wrapText="1"/>
    </xf>
    <xf numFmtId="49" fontId="11" fillId="0" borderId="7" xfId="50" applyFont="1" applyAlignment="1">
      <alignment horizontal="center" vertical="center" wrapText="1"/>
    </xf>
    <xf numFmtId="49" fontId="8" fillId="0" borderId="7" xfId="50" applyFont="1">
      <alignment horizontal="left" vertical="center" wrapText="1"/>
    </xf>
    <xf numFmtId="49" fontId="8" fillId="0" borderId="7" xfId="50" applyFont="1" applyAlignment="1">
      <alignment horizontal="center" vertical="center" wrapText="1"/>
    </xf>
    <xf numFmtId="180" fontId="8" fillId="0" borderId="7" xfId="56" applyFont="1">
      <alignment horizontal="right" vertical="center"/>
    </xf>
    <xf numFmtId="176" fontId="8" fillId="0" borderId="7" xfId="51" applyFont="1">
      <alignment horizontal="right" vertical="center"/>
    </xf>
    <xf numFmtId="180" fontId="8" fillId="0" borderId="7" xfId="0" applyNumberFormat="1" applyFont="1" applyBorder="1" applyAlignment="1">
      <alignment horizontal="left" vertical="center"/>
    </xf>
    <xf numFmtId="176" fontId="8" fillId="0" borderId="7" xfId="0" applyNumberFormat="1" applyFont="1" applyBorder="1" applyAlignment="1">
      <alignment horizontal="left" vertical="center"/>
    </xf>
    <xf numFmtId="0" fontId="5" fillId="0" borderId="0" xfId="0" applyFont="1" applyAlignment="1" applyProtection="1">
      <alignment horizontal="right" vertical="center"/>
      <protection locked="0"/>
    </xf>
    <xf numFmtId="0" fontId="3" fillId="0" borderId="0" xfId="0" applyFont="1" applyAlignment="1" applyProtection="1">
      <alignment horizontal="center" vertical="center"/>
      <protection locked="0"/>
    </xf>
    <xf numFmtId="0" fontId="2" fillId="0" borderId="7" xfId="0" applyFont="1" applyBorder="1" applyAlignment="1">
      <alignment horizontal="center" vertical="center" wrapText="1"/>
    </xf>
    <xf numFmtId="0" fontId="12" fillId="0" borderId="7" xfId="0" applyFont="1" applyBorder="1" applyAlignment="1">
      <alignment horizontal="left" vertical="center" wrapText="1"/>
    </xf>
    <xf numFmtId="0" fontId="12" fillId="0" borderId="7" xfId="0" applyFont="1" applyBorder="1" applyAlignment="1">
      <alignment vertical="center" wrapText="1"/>
    </xf>
    <xf numFmtId="0" fontId="12" fillId="0" borderId="7" xfId="0" applyFont="1" applyBorder="1" applyAlignment="1">
      <alignment horizontal="center" vertical="center" wrapText="1"/>
    </xf>
    <xf numFmtId="0" fontId="12" fillId="0" borderId="7" xfId="0" applyFont="1" applyBorder="1" applyAlignment="1" applyProtection="1">
      <alignment horizontal="center" vertical="center"/>
      <protection locked="0"/>
    </xf>
    <xf numFmtId="0" fontId="12" fillId="0" borderId="7" xfId="0" applyFont="1" applyBorder="1" applyAlignment="1" applyProtection="1">
      <alignment horizontal="left" vertical="center" wrapText="1"/>
      <protection locked="0"/>
    </xf>
    <xf numFmtId="0" fontId="2" fillId="0" borderId="7" xfId="0" applyFont="1" applyBorder="1" applyAlignment="1">
      <alignment horizontal="left" vertical="center" wrapText="1"/>
    </xf>
    <xf numFmtId="0" fontId="2" fillId="0" borderId="0" xfId="0" applyFont="1" applyAlignment="1">
      <alignment horizontal="right" vertical="center"/>
    </xf>
    <xf numFmtId="0" fontId="13" fillId="0" borderId="0" xfId="0" applyFont="1" applyAlignment="1">
      <alignment horizontal="center" vertical="center" wrapText="1"/>
    </xf>
    <xf numFmtId="0" fontId="13"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wrapText="1"/>
    </xf>
    <xf numFmtId="0" fontId="2" fillId="0" borderId="0" xfId="0" applyFont="1" applyAlignment="1">
      <alignment horizontal="right" wrapText="1"/>
    </xf>
    <xf numFmtId="0" fontId="4" fillId="0" borderId="7" xfId="0" applyFont="1" applyBorder="1" applyAlignment="1">
      <alignment horizontal="center" vertical="center"/>
    </xf>
    <xf numFmtId="0" fontId="2" fillId="0" borderId="10" xfId="0" applyFont="1" applyBorder="1" applyAlignment="1">
      <alignment horizontal="center" vertical="center" wrapText="1"/>
    </xf>
    <xf numFmtId="176" fontId="6" fillId="0" borderId="7" xfId="0" applyNumberFormat="1" applyFont="1" applyBorder="1" applyAlignment="1">
      <alignment horizontal="right" vertical="center"/>
    </xf>
    <xf numFmtId="0" fontId="5" fillId="0" borderId="0" xfId="0" applyFont="1" applyAlignment="1" applyProtection="1">
      <alignment vertical="top" wrapText="1"/>
      <protection locked="0"/>
    </xf>
    <xf numFmtId="0" fontId="5" fillId="0" borderId="0" xfId="0" applyFont="1" applyAlignment="1" applyProtection="1">
      <alignment horizontal="right" vertical="center" wrapText="1"/>
      <protection locked="0"/>
    </xf>
    <xf numFmtId="0" fontId="5" fillId="0" borderId="0" xfId="0" applyFont="1" applyAlignment="1">
      <alignment horizontal="right" vertical="center" wrapText="1"/>
    </xf>
    <xf numFmtId="0" fontId="3"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2" fillId="0" borderId="0" xfId="0" applyFont="1" applyAlignment="1" applyProtection="1">
      <alignment vertical="top" wrapText="1"/>
      <protection locked="0"/>
    </xf>
    <xf numFmtId="0" fontId="2" fillId="0" borderId="0" xfId="0" applyFont="1" applyAlignment="1" applyProtection="1">
      <alignment horizontal="right" wrapText="1"/>
      <protection locked="0"/>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protection locked="0"/>
    </xf>
    <xf numFmtId="0" fontId="2" fillId="0" borderId="4" xfId="0" applyFont="1" applyBorder="1" applyAlignment="1">
      <alignment horizontal="center" vertical="center" wrapText="1"/>
    </xf>
    <xf numFmtId="0" fontId="2" fillId="0" borderId="8" xfId="0" applyFont="1" applyBorder="1" applyAlignment="1">
      <alignment horizontal="center" vertical="center" wrapText="1"/>
    </xf>
    <xf numFmtId="0" fontId="2" fillId="0" borderId="8" xfId="0" applyFont="1" applyBorder="1" applyAlignment="1" applyProtection="1">
      <alignment horizontal="center" vertical="center" wrapText="1"/>
      <protection locked="0"/>
    </xf>
    <xf numFmtId="0" fontId="2" fillId="0" borderId="12" xfId="0" applyFont="1" applyBorder="1" applyAlignment="1">
      <alignment horizontal="center" vertical="center" wrapText="1"/>
    </xf>
    <xf numFmtId="0" fontId="2" fillId="0" borderId="12" xfId="0" applyFont="1" applyBorder="1" applyAlignment="1" applyProtection="1">
      <alignment horizontal="center" vertical="center"/>
      <protection locked="0"/>
    </xf>
    <xf numFmtId="0" fontId="2" fillId="0" borderId="12" xfId="0" applyFont="1" applyBorder="1" applyAlignment="1" applyProtection="1">
      <alignment horizontal="center" vertical="center" wrapText="1"/>
      <protection locked="0"/>
    </xf>
    <xf numFmtId="0" fontId="2" fillId="0" borderId="13" xfId="0" applyFont="1" applyBorder="1" applyAlignment="1">
      <alignment horizontal="center" vertical="center" wrapText="1"/>
    </xf>
    <xf numFmtId="0" fontId="2" fillId="0" borderId="13"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5" fillId="0" borderId="6" xfId="0" applyFont="1" applyBorder="1" applyAlignment="1">
      <alignment horizontal="left" vertical="center" wrapText="1"/>
    </xf>
    <xf numFmtId="0" fontId="5" fillId="0" borderId="13" xfId="0" applyFont="1" applyBorder="1" applyAlignment="1">
      <alignment horizontal="left" vertical="center" wrapText="1"/>
    </xf>
    <xf numFmtId="4" fontId="5" fillId="0" borderId="13" xfId="0" applyNumberFormat="1" applyFont="1" applyBorder="1" applyAlignment="1" applyProtection="1">
      <alignment horizontal="right" vertical="center"/>
      <protection locked="0"/>
    </xf>
    <xf numFmtId="4" fontId="5" fillId="0" borderId="7" xfId="0" applyNumberFormat="1" applyFont="1" applyBorder="1" applyAlignment="1" applyProtection="1">
      <alignment horizontal="right" vertical="center"/>
      <protection locked="0"/>
    </xf>
    <xf numFmtId="0" fontId="5" fillId="0" borderId="14" xfId="0" applyFont="1" applyBorder="1" applyAlignment="1">
      <alignment horizontal="center" vertical="center"/>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5" fillId="0" borderId="0" xfId="0" applyFont="1" applyAlignment="1">
      <alignment horizontal="right" vertical="center"/>
    </xf>
    <xf numFmtId="0" fontId="14" fillId="0" borderId="0" xfId="0" applyFont="1" applyAlignment="1">
      <alignment horizontal="center" vertical="center" wrapText="1"/>
    </xf>
    <xf numFmtId="0" fontId="14" fillId="0" borderId="0" xfId="0" applyFont="1" applyAlignment="1">
      <alignment horizontal="center" vertical="center"/>
    </xf>
    <xf numFmtId="0" fontId="14" fillId="0" borderId="0" xfId="0" applyFont="1" applyAlignment="1" applyProtection="1">
      <alignment horizontal="center" vertical="center"/>
      <protection locked="0"/>
    </xf>
    <xf numFmtId="0" fontId="2" fillId="0" borderId="0" xfId="0" applyFont="1" applyAlignment="1">
      <alignment horizontal="right"/>
    </xf>
    <xf numFmtId="0" fontId="2" fillId="0" borderId="13" xfId="0" applyFont="1" applyBorder="1" applyAlignment="1">
      <alignment horizontal="center" vertical="center"/>
    </xf>
    <xf numFmtId="0" fontId="2" fillId="0" borderId="13" xfId="0" applyFont="1" applyBorder="1" applyAlignment="1" applyProtection="1">
      <alignment horizontal="center" vertical="center"/>
      <protection locked="0"/>
    </xf>
    <xf numFmtId="0" fontId="5" fillId="0" borderId="13" xfId="0" applyFont="1" applyBorder="1" applyAlignment="1">
      <alignment horizontal="right" vertical="center"/>
    </xf>
    <xf numFmtId="0" fontId="5" fillId="0" borderId="6" xfId="0" applyFont="1" applyBorder="1" applyAlignment="1">
      <alignment horizontal="left" vertical="center" wrapText="1" indent="1"/>
    </xf>
    <xf numFmtId="0" fontId="5" fillId="0" borderId="13" xfId="0" applyFont="1" applyBorder="1" applyAlignment="1">
      <alignment horizontal="center" vertical="center" wrapText="1"/>
    </xf>
    <xf numFmtId="180" fontId="6" fillId="0" borderId="7" xfId="56" applyFont="1" applyAlignment="1">
      <alignment horizontal="center" vertical="center"/>
    </xf>
    <xf numFmtId="0" fontId="2" fillId="0" borderId="0" xfId="0" applyFont="1" applyAlignment="1" applyProtection="1">
      <alignment horizontal="left" vertical="center" wrapText="1"/>
      <protection locked="0"/>
    </xf>
    <xf numFmtId="0" fontId="5" fillId="0" borderId="7" xfId="0" applyFont="1" applyBorder="1" applyAlignment="1">
      <alignment horizontal="left" vertical="center" wrapText="1" indent="1"/>
    </xf>
    <xf numFmtId="0" fontId="5" fillId="0" borderId="7" xfId="0" applyFont="1" applyBorder="1" applyAlignment="1">
      <alignment horizontal="left" vertical="center" wrapText="1" indent="2"/>
    </xf>
    <xf numFmtId="0" fontId="13"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2" fillId="0" borderId="7" xfId="0" applyFont="1" applyBorder="1" applyAlignment="1">
      <alignment horizontal="left" vertical="center" wrapText="1" indent="1"/>
    </xf>
    <xf numFmtId="0" fontId="12" fillId="0" borderId="7" xfId="0" applyFont="1" applyBorder="1" applyAlignment="1" applyProtection="1">
      <alignment horizontal="center" vertical="center" wrapText="1"/>
      <protection locked="0"/>
    </xf>
    <xf numFmtId="0" fontId="2" fillId="0" borderId="0" xfId="0" applyFont="1" applyAlignment="1">
      <alignment vertical="top"/>
    </xf>
    <xf numFmtId="0" fontId="15" fillId="0" borderId="0" xfId="0" applyFont="1" applyAlignment="1">
      <alignment horizontal="center" vertical="center"/>
    </xf>
    <xf numFmtId="0" fontId="16" fillId="0" borderId="0" xfId="0" applyFont="1" applyAlignment="1">
      <alignment horizontal="left" vertical="center"/>
    </xf>
    <xf numFmtId="0" fontId="17" fillId="0" borderId="7" xfId="0" applyFont="1" applyBorder="1" applyAlignment="1">
      <alignment horizontal="center" vertical="center"/>
    </xf>
    <xf numFmtId="0" fontId="17" fillId="0" borderId="1" xfId="0" applyFont="1" applyBorder="1" applyAlignment="1">
      <alignment horizontal="center" vertical="center" wrapText="1"/>
    </xf>
    <xf numFmtId="49" fontId="6" fillId="0" borderId="7" xfId="50" applyFont="1">
      <alignment horizontal="left" vertical="center" wrapText="1"/>
    </xf>
    <xf numFmtId="49" fontId="6" fillId="0" borderId="7" xfId="0" applyNumberFormat="1" applyFont="1" applyBorder="1" applyAlignment="1">
      <alignment horizontal="left" vertical="center" wrapText="1"/>
    </xf>
    <xf numFmtId="4" fontId="5" fillId="0" borderId="7" xfId="0" applyNumberFormat="1" applyFont="1" applyBorder="1" applyAlignment="1" applyProtection="1">
      <alignment horizontal="right" vertical="center" wrapText="1"/>
      <protection locked="0"/>
    </xf>
    <xf numFmtId="0" fontId="0" fillId="0" borderId="0" xfId="0" applyFont="1"/>
    <xf numFmtId="0" fontId="18" fillId="0" borderId="0" xfId="0" applyFont="1" applyAlignment="1">
      <alignment horizontal="center" vertical="center"/>
    </xf>
    <xf numFmtId="0" fontId="4"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4" fillId="0" borderId="0" xfId="0" applyFont="1" applyAlignment="1">
      <alignment vertical="top"/>
    </xf>
    <xf numFmtId="0" fontId="4" fillId="0" borderId="0" xfId="0" applyFont="1" applyAlignment="1">
      <alignment horizontal="right"/>
    </xf>
    <xf numFmtId="0" fontId="16" fillId="0" borderId="7" xfId="0" applyFont="1" applyBorder="1" applyAlignment="1">
      <alignment horizontal="center" vertical="center"/>
    </xf>
    <xf numFmtId="0" fontId="16" fillId="0" borderId="7" xfId="0" applyFont="1" applyBorder="1" applyAlignment="1">
      <alignment horizontal="center" vertical="center" wrapText="1"/>
    </xf>
    <xf numFmtId="0" fontId="19" fillId="0" borderId="7" xfId="0" applyFont="1" applyBorder="1" applyAlignment="1">
      <alignment horizontal="center"/>
    </xf>
    <xf numFmtId="49" fontId="6" fillId="0" borderId="7" xfId="50" applyFont="1" applyAlignment="1">
      <alignment horizontal="left" vertical="center" wrapText="1" indent="1"/>
    </xf>
    <xf numFmtId="0" fontId="2" fillId="0" borderId="0" xfId="0" applyFont="1" applyAlignment="1">
      <alignment horizontal="center" wrapText="1"/>
    </xf>
    <xf numFmtId="0" fontId="2" fillId="0" borderId="2" xfId="0" applyFont="1" applyBorder="1" applyAlignment="1">
      <alignment horizontal="center" vertical="center" wrapText="1"/>
    </xf>
    <xf numFmtId="4" fontId="5" fillId="0" borderId="7" xfId="0" applyNumberFormat="1" applyFont="1" applyBorder="1" applyAlignment="1">
      <alignment horizontal="right" vertical="center"/>
    </xf>
    <xf numFmtId="4" fontId="5" fillId="0" borderId="2" xfId="0" applyNumberFormat="1" applyFont="1" applyBorder="1" applyAlignment="1">
      <alignment horizontal="right" vertical="center"/>
    </xf>
    <xf numFmtId="49" fontId="2" fillId="0" borderId="2"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0" fontId="2" fillId="0" borderId="11" xfId="0" applyFont="1" applyBorder="1" applyAlignment="1">
      <alignment horizontal="center" vertical="center"/>
    </xf>
    <xf numFmtId="49" fontId="2" fillId="0" borderId="6" xfId="0" applyNumberFormat="1" applyFont="1" applyBorder="1" applyAlignment="1">
      <alignment horizontal="center" vertical="center"/>
    </xf>
    <xf numFmtId="49" fontId="2" fillId="0" borderId="13"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20" fillId="0" borderId="0" xfId="0" applyFont="1" applyAlignment="1">
      <alignment horizontal="center" vertical="center"/>
    </xf>
    <xf numFmtId="0" fontId="2" fillId="0" borderId="1" xfId="0" applyFont="1" applyBorder="1" applyAlignment="1" applyProtection="1">
      <alignment horizontal="center" vertical="center"/>
      <protection locked="0"/>
    </xf>
    <xf numFmtId="0" fontId="21" fillId="0" borderId="7" xfId="0" applyFont="1" applyBorder="1" applyAlignment="1">
      <alignment vertical="center"/>
    </xf>
    <xf numFmtId="4" fontId="21" fillId="0" borderId="7" xfId="0" applyNumberFormat="1" applyFont="1" applyBorder="1" applyAlignment="1" applyProtection="1">
      <alignment horizontal="right" vertical="center"/>
      <protection locked="0"/>
    </xf>
    <xf numFmtId="49" fontId="21" fillId="0" borderId="7" xfId="50" applyFont="1">
      <alignment horizontal="left" vertical="center" wrapText="1"/>
    </xf>
    <xf numFmtId="0" fontId="6" fillId="0" borderId="7" xfId="0" applyFont="1" applyBorder="1" applyAlignment="1">
      <alignment vertical="center"/>
    </xf>
    <xf numFmtId="0" fontId="5" fillId="0" borderId="7" xfId="0" applyFont="1" applyBorder="1" applyAlignment="1">
      <alignment vertical="center"/>
    </xf>
    <xf numFmtId="4" fontId="21" fillId="0" borderId="7" xfId="0" applyNumberFormat="1" applyFont="1" applyBorder="1" applyAlignment="1">
      <alignment horizontal="right" vertical="center"/>
    </xf>
    <xf numFmtId="0" fontId="6" fillId="0" borderId="7" xfId="0" applyFont="1" applyBorder="1" applyAlignment="1">
      <alignment horizontal="left" vertical="center"/>
    </xf>
    <xf numFmtId="0" fontId="21" fillId="0" borderId="7" xfId="0" applyFont="1" applyBorder="1" applyAlignment="1">
      <alignment horizontal="center" vertical="center"/>
    </xf>
    <xf numFmtId="0" fontId="21" fillId="0" borderId="7" xfId="0" applyFont="1" applyBorder="1" applyAlignment="1" applyProtection="1">
      <alignment horizontal="center" vertical="center"/>
      <protection locked="0"/>
    </xf>
    <xf numFmtId="0" fontId="5" fillId="0" borderId="7" xfId="0" applyFont="1" applyBorder="1" applyAlignment="1">
      <alignment horizontal="left" vertical="center"/>
    </xf>
    <xf numFmtId="176" fontId="6" fillId="0" borderId="0" xfId="51" applyFont="1" applyBorder="1">
      <alignment horizontal="right" vertical="center"/>
    </xf>
    <xf numFmtId="0" fontId="2" fillId="0" borderId="0" xfId="0" applyFont="1" applyProtection="1">
      <protection locked="0"/>
    </xf>
    <xf numFmtId="0" fontId="2" fillId="0" borderId="11" xfId="0" applyFont="1" applyBorder="1" applyAlignment="1" applyProtection="1">
      <alignment horizontal="center" vertical="center" wrapText="1"/>
      <protection locked="0"/>
    </xf>
    <xf numFmtId="0" fontId="16" fillId="0" borderId="1" xfId="0" applyFont="1" applyBorder="1" applyAlignment="1">
      <alignment horizontal="center" vertical="center" wrapText="1"/>
    </xf>
    <xf numFmtId="0" fontId="2" fillId="0" borderId="2"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7" xfId="0" applyFont="1" applyBorder="1" applyAlignment="1" applyProtection="1">
      <alignment horizontal="right" vertical="center"/>
      <protection locked="0"/>
    </xf>
    <xf numFmtId="0" fontId="0" fillId="0" borderId="0" xfId="0" applyFill="1" applyBorder="1" applyAlignment="1"/>
    <xf numFmtId="0" fontId="1" fillId="0" borderId="0" xfId="0" applyFont="1" applyFill="1" applyBorder="1" applyAlignment="1"/>
    <xf numFmtId="0" fontId="5" fillId="0" borderId="0" xfId="0" applyFont="1" applyFill="1" applyBorder="1" applyAlignment="1">
      <alignment horizontal="right"/>
    </xf>
    <xf numFmtId="0" fontId="3" fillId="0" borderId="0" xfId="0" applyFont="1" applyFill="1" applyBorder="1" applyAlignment="1">
      <alignment horizontal="center" vertical="center"/>
    </xf>
    <xf numFmtId="0" fontId="3" fillId="0" borderId="0" xfId="0" applyFont="1" applyFill="1" applyBorder="1" applyAlignment="1">
      <alignment horizontal="center" vertical="top"/>
    </xf>
    <xf numFmtId="0" fontId="2" fillId="0" borderId="0" xfId="0" applyFont="1" applyFill="1" applyBorder="1" applyAlignment="1">
      <alignment horizontal="left" vertical="center"/>
    </xf>
    <xf numFmtId="0" fontId="20" fillId="0" borderId="0" xfId="0" applyFont="1" applyFill="1" applyBorder="1" applyAlignment="1">
      <alignment horizontal="center" vertical="center"/>
    </xf>
    <xf numFmtId="0" fontId="2" fillId="0" borderId="0" xfId="0" applyFont="1" applyFill="1" applyBorder="1" applyAlignment="1">
      <alignment horizontal="right" vertical="center"/>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6" xfId="0" applyFont="1" applyFill="1" applyBorder="1" applyAlignment="1">
      <alignment horizontal="center" vertical="center"/>
    </xf>
    <xf numFmtId="0" fontId="5" fillId="0" borderId="7" xfId="0" applyFont="1" applyFill="1" applyBorder="1" applyAlignment="1">
      <alignment horizontal="left" vertical="center"/>
    </xf>
    <xf numFmtId="4" fontId="5" fillId="0" borderId="7" xfId="0" applyNumberFormat="1" applyFont="1" applyFill="1" applyBorder="1" applyAlignment="1">
      <alignment horizontal="right" vertical="center"/>
    </xf>
    <xf numFmtId="4" fontId="5" fillId="0" borderId="7" xfId="0" applyNumberFormat="1" applyFont="1" applyFill="1" applyBorder="1" applyAlignment="1" applyProtection="1">
      <alignment horizontal="right" vertical="center"/>
      <protection locked="0"/>
    </xf>
    <xf numFmtId="0" fontId="5" fillId="0" borderId="6" xfId="0" applyFont="1" applyFill="1" applyBorder="1" applyAlignment="1">
      <alignment horizontal="left" vertical="center"/>
    </xf>
    <xf numFmtId="0" fontId="21" fillId="0" borderId="6" xfId="0" applyFont="1" applyFill="1" applyBorder="1" applyAlignment="1">
      <alignment horizontal="center" vertical="center"/>
    </xf>
    <xf numFmtId="4" fontId="21" fillId="0" borderId="7" xfId="0" applyNumberFormat="1" applyFont="1" applyFill="1" applyBorder="1" applyAlignment="1">
      <alignment horizontal="right" vertical="center"/>
    </xf>
    <xf numFmtId="0" fontId="21" fillId="0" borderId="7" xfId="0" applyFont="1" applyFill="1" applyBorder="1" applyAlignment="1">
      <alignment horizontal="center" vertical="center"/>
    </xf>
    <xf numFmtId="0" fontId="21" fillId="0" borderId="6" xfId="0" applyFont="1" applyFill="1" applyBorder="1" applyAlignment="1">
      <alignment horizontal="left" vertical="center"/>
    </xf>
    <xf numFmtId="0" fontId="21" fillId="0" borderId="7" xfId="0" applyFont="1" applyFill="1" applyBorder="1" applyAlignment="1">
      <alignment horizontal="left" vertical="center"/>
    </xf>
    <xf numFmtId="176" fontId="21" fillId="0" borderId="7" xfId="0" applyNumberFormat="1" applyFont="1" applyFill="1" applyBorder="1" applyAlignment="1">
      <alignment horizontal="right" vertical="center"/>
    </xf>
    <xf numFmtId="0" fontId="6" fillId="0" borderId="6" xfId="0" applyFont="1" applyFill="1" applyBorder="1" applyAlignment="1">
      <alignment horizontal="left" vertical="center"/>
    </xf>
    <xf numFmtId="0" fontId="6" fillId="0" borderId="7" xfId="0" applyFont="1" applyFill="1" applyBorder="1" applyAlignment="1">
      <alignment horizontal="left" vertical="center"/>
    </xf>
    <xf numFmtId="0" fontId="21" fillId="0" borderId="6" xfId="0" applyFont="1" applyFill="1" applyBorder="1" applyAlignment="1" applyProtection="1">
      <alignment horizontal="center" vertical="center"/>
      <protection locked="0"/>
    </xf>
    <xf numFmtId="4" fontId="21" fillId="0" borderId="7" xfId="0" applyNumberFormat="1" applyFont="1" applyFill="1" applyBorder="1" applyAlignment="1" applyProtection="1">
      <alignment horizontal="righ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1"/>
  <sheetViews>
    <sheetView showZeros="0" tabSelected="1" zoomScale="130" zoomScaleNormal="130" workbookViewId="0">
      <selection activeCell="H11" sqref="H11"/>
    </sheetView>
  </sheetViews>
  <sheetFormatPr defaultColWidth="8" defaultRowHeight="14.25" customHeight="1" outlineLevelCol="3"/>
  <cols>
    <col min="1" max="1" width="32.225" style="172" customWidth="1"/>
    <col min="2" max="2" width="36.025" style="172" customWidth="1"/>
    <col min="3" max="3" width="33.6416666666667" style="172" customWidth="1"/>
    <col min="4" max="4" width="42.8583333333333" style="172" customWidth="1"/>
    <col min="5" max="16384" width="8" style="172"/>
  </cols>
  <sheetData>
    <row r="1" s="172" customFormat="1" ht="12" customHeight="1" spans="1:4">
      <c r="D1" s="174" t="s">
        <v>0</v>
      </c>
    </row>
    <row r="2" s="172" customFormat="1" ht="36" customHeight="1" spans="1:4">
      <c r="A2" s="175" t="s">
        <v>1</v>
      </c>
      <c r="B2" s="176"/>
      <c r="C2" s="176"/>
      <c r="D2" s="176"/>
    </row>
    <row r="3" s="173" customFormat="1" ht="21" customHeight="1" spans="1:4">
      <c r="A3" s="177" t="str">
        <f>"单位名称："&amp;"云南省昆明海埂体育训练基地"</f>
        <v>单位名称：云南省昆明海埂体育训练基地</v>
      </c>
      <c r="B3" s="178"/>
      <c r="C3" s="178"/>
      <c r="D3" s="179" t="s">
        <v>2</v>
      </c>
    </row>
    <row r="4" s="173" customFormat="1" ht="19.5" customHeight="1" spans="1:4">
      <c r="A4" s="180" t="s">
        <v>3</v>
      </c>
      <c r="B4" s="181"/>
      <c r="C4" s="180" t="s">
        <v>4</v>
      </c>
      <c r="D4" s="181"/>
    </row>
    <row r="5" s="173" customFormat="1" ht="19.5" customHeight="1" spans="1:4">
      <c r="A5" s="182" t="s">
        <v>5</v>
      </c>
      <c r="B5" s="182" t="s">
        <v>6</v>
      </c>
      <c r="C5" s="182" t="s">
        <v>7</v>
      </c>
      <c r="D5" s="182" t="s">
        <v>6</v>
      </c>
    </row>
    <row r="6" s="173" customFormat="1" ht="19.5" customHeight="1" spans="1:4">
      <c r="A6" s="183"/>
      <c r="B6" s="183"/>
      <c r="C6" s="183"/>
      <c r="D6" s="183"/>
    </row>
    <row r="7" s="172" customFormat="1" ht="25.4" customHeight="1" spans="1:4">
      <c r="A7" s="184" t="s">
        <v>8</v>
      </c>
      <c r="B7" s="185">
        <v>4725948.9</v>
      </c>
      <c r="C7" s="129" t="str">
        <f>"一"&amp;"、"&amp;"文化旅游体育与传媒支出"</f>
        <v>一、文化旅游体育与传媒支出</v>
      </c>
      <c r="D7" s="185">
        <v>59770847.98</v>
      </c>
    </row>
    <row r="8" s="172" customFormat="1" ht="25.4" customHeight="1" spans="1:4">
      <c r="A8" s="184" t="s">
        <v>9</v>
      </c>
      <c r="B8" s="185">
        <v>30361500</v>
      </c>
      <c r="C8" s="129" t="str">
        <f>"二"&amp;"、"&amp;"社会保障和就业支出"</f>
        <v>二、社会保障和就业支出</v>
      </c>
      <c r="D8" s="185">
        <v>1936277</v>
      </c>
    </row>
    <row r="9" s="172" customFormat="1" ht="25.4" customHeight="1" spans="1:4">
      <c r="A9" s="184" t="s">
        <v>10</v>
      </c>
      <c r="B9" s="185"/>
      <c r="C9" s="129" t="str">
        <f>"三"&amp;"、"&amp;"卫生健康支出"</f>
        <v>三、卫生健康支出</v>
      </c>
      <c r="D9" s="185">
        <v>1354975.5</v>
      </c>
    </row>
    <row r="10" s="172" customFormat="1" ht="25.4" customHeight="1" spans="1:4">
      <c r="A10" s="184" t="s">
        <v>11</v>
      </c>
      <c r="B10" s="186"/>
      <c r="C10" s="129" t="str">
        <f>"四"&amp;"、"&amp;"住房保障支出"</f>
        <v>四、住房保障支出</v>
      </c>
      <c r="D10" s="185">
        <v>1057872</v>
      </c>
    </row>
    <row r="11" s="172" customFormat="1" ht="25.4" customHeight="1" spans="1:4">
      <c r="A11" s="184" t="s">
        <v>12</v>
      </c>
      <c r="B11" s="185">
        <v>55086023.58</v>
      </c>
      <c r="C11" s="129" t="str">
        <f>"五"&amp;"、"&amp;"其他支出"</f>
        <v>五、其他支出</v>
      </c>
      <c r="D11" s="185">
        <v>30861500</v>
      </c>
    </row>
    <row r="12" s="172" customFormat="1" ht="25.4" customHeight="1" spans="1:4">
      <c r="A12" s="184" t="s">
        <v>13</v>
      </c>
      <c r="B12" s="186">
        <v>54316023.58</v>
      </c>
      <c r="C12" s="129"/>
      <c r="D12" s="185"/>
    </row>
    <row r="13" s="172" customFormat="1" ht="25.4" customHeight="1" spans="1:4">
      <c r="A13" s="184" t="s">
        <v>14</v>
      </c>
      <c r="B13" s="186"/>
      <c r="C13" s="129"/>
      <c r="D13" s="185"/>
    </row>
    <row r="14" s="172" customFormat="1" ht="25.4" customHeight="1" spans="1:4">
      <c r="A14" s="184" t="s">
        <v>15</v>
      </c>
      <c r="B14" s="186"/>
      <c r="C14" s="129"/>
      <c r="D14" s="185"/>
    </row>
    <row r="15" s="172" customFormat="1" ht="25.4" customHeight="1" spans="1:4">
      <c r="A15" s="187" t="s">
        <v>16</v>
      </c>
      <c r="B15" s="186"/>
      <c r="C15" s="129"/>
      <c r="D15" s="185"/>
    </row>
    <row r="16" s="172" customFormat="1" ht="25.4" customHeight="1" spans="1:4">
      <c r="A16" s="187" t="s">
        <v>17</v>
      </c>
      <c r="B16" s="185">
        <v>770000</v>
      </c>
      <c r="C16" s="129"/>
      <c r="D16" s="185"/>
    </row>
    <row r="17" s="172" customFormat="1" ht="25.4" customHeight="1" spans="1:4">
      <c r="A17" s="188" t="s">
        <v>18</v>
      </c>
      <c r="B17" s="189">
        <v>90173472.48</v>
      </c>
      <c r="C17" s="190" t="s">
        <v>19</v>
      </c>
      <c r="D17" s="189">
        <v>94981472.48</v>
      </c>
    </row>
    <row r="18" s="172" customFormat="1" ht="25.4" customHeight="1" spans="1:4">
      <c r="A18" s="191" t="s">
        <v>20</v>
      </c>
      <c r="B18" s="189">
        <v>4808000</v>
      </c>
      <c r="C18" s="192" t="s">
        <v>21</v>
      </c>
      <c r="D18" s="193"/>
    </row>
    <row r="19" s="172" customFormat="1" ht="25.4" customHeight="1" spans="1:4">
      <c r="A19" s="194" t="s">
        <v>22</v>
      </c>
      <c r="B19" s="185">
        <v>500000</v>
      </c>
      <c r="C19" s="195" t="s">
        <v>22</v>
      </c>
      <c r="D19" s="186"/>
    </row>
    <row r="20" s="172" customFormat="1" ht="25.4" customHeight="1" spans="1:4">
      <c r="A20" s="194" t="s">
        <v>23</v>
      </c>
      <c r="B20" s="185">
        <v>4308000</v>
      </c>
      <c r="C20" s="195" t="s">
        <v>23</v>
      </c>
      <c r="D20" s="186"/>
    </row>
    <row r="21" s="172" customFormat="1" ht="25.4" customHeight="1" spans="1:4">
      <c r="A21" s="196" t="s">
        <v>24</v>
      </c>
      <c r="B21" s="189">
        <v>94981472.48</v>
      </c>
      <c r="C21" s="190" t="s">
        <v>25</v>
      </c>
      <c r="D21" s="197">
        <v>94981472.48</v>
      </c>
    </row>
  </sheetData>
  <mergeCells count="8">
    <mergeCell ref="A2:D2"/>
    <mergeCell ref="A3:B3"/>
    <mergeCell ref="A4:B4"/>
    <mergeCell ref="C4:D4"/>
    <mergeCell ref="A5:A6"/>
    <mergeCell ref="B5:B6"/>
    <mergeCell ref="C5:C6"/>
    <mergeCell ref="D5:D6"/>
  </mergeCells>
  <pageMargins left="0.554861111111111" right="0.357638888888889" top="0.60625" bottom="0.60625" header="0.5" footer="0.5"/>
  <pageSetup paperSize="9" scale="95"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selection activeCell="A1" sqref="A1:F10"/>
    </sheetView>
  </sheetViews>
  <sheetFormatPr defaultColWidth="9.13333333333333" defaultRowHeight="14.25" customHeight="1" outlineLevelCol="5"/>
  <cols>
    <col min="1" max="1" width="29.025" customWidth="1"/>
    <col min="2" max="2" width="20.5583333333333" customWidth="1"/>
    <col min="3" max="3" width="31.6083333333333" customWidth="1"/>
    <col min="4" max="6" width="15.8833333333333" customWidth="1"/>
  </cols>
  <sheetData>
    <row r="1" ht="15.75" customHeight="1" spans="1:6">
      <c r="F1" s="69" t="s">
        <v>491</v>
      </c>
    </row>
    <row r="2" ht="28.5" customHeight="1" spans="1:6">
      <c r="A2" s="4" t="s">
        <v>492</v>
      </c>
      <c r="B2" s="4"/>
      <c r="C2" s="4"/>
      <c r="D2" s="4"/>
      <c r="E2" s="4"/>
      <c r="F2" s="4"/>
    </row>
    <row r="3" s="1" customFormat="1" ht="15" customHeight="1" spans="1:6">
      <c r="A3" s="116" t="str">
        <f>"单位名称："&amp;"云南省昆明海埂体育训练基地"</f>
        <v>单位名称：云南省昆明海埂体育训练基地</v>
      </c>
      <c r="B3" s="116"/>
      <c r="C3" s="72"/>
      <c r="D3" s="73"/>
      <c r="E3" s="73"/>
      <c r="F3" s="109" t="s">
        <v>2</v>
      </c>
    </row>
    <row r="4" s="1" customFormat="1" ht="18.75" customHeight="1" spans="1:6">
      <c r="A4" s="28" t="s">
        <v>29</v>
      </c>
      <c r="B4" s="28" t="s">
        <v>48</v>
      </c>
      <c r="C4" s="28" t="s">
        <v>49</v>
      </c>
      <c r="D4" s="29" t="s">
        <v>493</v>
      </c>
      <c r="E4" s="20"/>
      <c r="F4" s="20"/>
    </row>
    <row r="5" s="1" customFormat="1" ht="30" customHeight="1" spans="1:6">
      <c r="A5" s="38"/>
      <c r="B5" s="38"/>
      <c r="C5" s="38"/>
      <c r="D5" s="29" t="s">
        <v>30</v>
      </c>
      <c r="E5" s="20" t="s">
        <v>57</v>
      </c>
      <c r="F5" s="20" t="s">
        <v>58</v>
      </c>
    </row>
    <row r="6" s="1" customFormat="1" ht="16.5" customHeight="1" spans="1:6">
      <c r="A6" s="20">
        <v>1</v>
      </c>
      <c r="B6" s="20">
        <v>2</v>
      </c>
      <c r="C6" s="20">
        <v>3</v>
      </c>
      <c r="D6" s="20">
        <v>4</v>
      </c>
      <c r="E6" s="20">
        <v>5</v>
      </c>
      <c r="F6" s="20">
        <v>6</v>
      </c>
    </row>
    <row r="7" ht="20.25" customHeight="1" spans="1:6">
      <c r="A7" s="40" t="s">
        <v>45</v>
      </c>
      <c r="B7" s="40" t="s">
        <v>94</v>
      </c>
      <c r="C7" s="40" t="s">
        <v>56</v>
      </c>
      <c r="D7" s="23">
        <v>30861500</v>
      </c>
      <c r="E7" s="23"/>
      <c r="F7" s="23">
        <v>30861500</v>
      </c>
    </row>
    <row r="8" ht="20.25" customHeight="1" spans="1:6">
      <c r="A8" s="40" t="s">
        <v>45</v>
      </c>
      <c r="B8" s="117" t="s">
        <v>95</v>
      </c>
      <c r="C8" s="117" t="s">
        <v>96</v>
      </c>
      <c r="D8" s="23">
        <v>30861500</v>
      </c>
      <c r="E8" s="23"/>
      <c r="F8" s="23">
        <v>30861500</v>
      </c>
    </row>
    <row r="9" ht="20.25" customHeight="1" spans="1:6">
      <c r="A9" s="40" t="s">
        <v>45</v>
      </c>
      <c r="B9" s="118" t="s">
        <v>97</v>
      </c>
      <c r="C9" s="118" t="s">
        <v>98</v>
      </c>
      <c r="D9" s="23">
        <v>30861500</v>
      </c>
      <c r="E9" s="23"/>
      <c r="F9" s="23">
        <v>30861500</v>
      </c>
    </row>
    <row r="10" ht="17.25" customHeight="1" spans="1:6">
      <c r="A10" s="97" t="s">
        <v>99</v>
      </c>
      <c r="B10" s="62"/>
      <c r="C10" s="62" t="s">
        <v>99</v>
      </c>
      <c r="D10" s="23">
        <v>30861500</v>
      </c>
      <c r="E10" s="23"/>
      <c r="F10" s="23">
        <v>30861500</v>
      </c>
    </row>
  </sheetData>
  <mergeCells count="7">
    <mergeCell ref="A2:F2"/>
    <mergeCell ref="A3:B3"/>
    <mergeCell ref="D4:F4"/>
    <mergeCell ref="A10:C10"/>
    <mergeCell ref="A4:A5"/>
    <mergeCell ref="B4:B5"/>
    <mergeCell ref="C4:C5"/>
  </mergeCells>
  <pageMargins left="0.75" right="0.75" top="1" bottom="1" header="0.5" footer="0.5"/>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68"/>
  <sheetViews>
    <sheetView showZeros="0" workbookViewId="0">
      <selection activeCell="A2" sqref="A1:Q68"/>
    </sheetView>
  </sheetViews>
  <sheetFormatPr defaultColWidth="9.13333333333333" defaultRowHeight="14.25" customHeight="1"/>
  <cols>
    <col min="1" max="1" width="27.4416666666667" customWidth="1"/>
    <col min="2" max="2" width="21.7166666666667" customWidth="1"/>
    <col min="3" max="3" width="30.5583333333333" customWidth="1"/>
    <col min="4" max="4" width="6.33333333333333" customWidth="1"/>
    <col min="5" max="5" width="7.11666666666667" customWidth="1"/>
    <col min="6" max="6" width="13.225" customWidth="1"/>
    <col min="7" max="7" width="13" customWidth="1"/>
    <col min="8" max="8" width="9.55833333333333" customWidth="1"/>
    <col min="9" max="9" width="12.4416666666667" customWidth="1"/>
    <col min="10" max="11" width="8.88333333333333" customWidth="1"/>
    <col min="12" max="13" width="12.575" customWidth="1"/>
    <col min="14" max="16" width="6.775" customWidth="1"/>
    <col min="17" max="17" width="10.425" customWidth="1"/>
  </cols>
  <sheetData>
    <row r="1" ht="13.5" customHeight="1" spans="1:17">
      <c r="O1" s="60"/>
      <c r="P1" s="60"/>
      <c r="Q1" s="105" t="s">
        <v>494</v>
      </c>
    </row>
    <row r="2" ht="27.75" customHeight="1" spans="1:17">
      <c r="A2" s="106" t="s">
        <v>495</v>
      </c>
      <c r="B2" s="107"/>
      <c r="C2" s="107"/>
      <c r="D2" s="107"/>
      <c r="E2" s="107"/>
      <c r="F2" s="107"/>
      <c r="G2" s="107"/>
      <c r="H2" s="107"/>
      <c r="I2" s="107"/>
      <c r="J2" s="107"/>
      <c r="K2" s="108"/>
      <c r="L2" s="107"/>
      <c r="M2" s="107"/>
      <c r="N2" s="107"/>
      <c r="O2" s="108"/>
      <c r="P2" s="108"/>
      <c r="Q2" s="107"/>
    </row>
    <row r="3" s="1" customFormat="1" ht="18.75" customHeight="1" spans="1:17">
      <c r="A3" s="6" t="str">
        <f>"单位名称："&amp;"云南省昆明海埂体育训练基地"</f>
        <v>单位名称：云南省昆明海埂体育训练基地</v>
      </c>
      <c r="B3" s="7"/>
      <c r="C3" s="7"/>
      <c r="D3" s="7"/>
      <c r="E3" s="7"/>
      <c r="F3" s="7"/>
      <c r="G3" s="7"/>
      <c r="H3" s="7"/>
      <c r="I3" s="7"/>
      <c r="J3" s="7"/>
      <c r="O3" s="8"/>
      <c r="P3" s="8"/>
      <c r="Q3" s="109" t="s">
        <v>124</v>
      </c>
    </row>
    <row r="4" s="1" customFormat="1" ht="15.75" customHeight="1" spans="1:17">
      <c r="A4" s="28" t="s">
        <v>496</v>
      </c>
      <c r="B4" s="85" t="s">
        <v>497</v>
      </c>
      <c r="C4" s="85" t="s">
        <v>498</v>
      </c>
      <c r="D4" s="85" t="s">
        <v>499</v>
      </c>
      <c r="E4" s="85" t="s">
        <v>500</v>
      </c>
      <c r="F4" s="85" t="s">
        <v>501</v>
      </c>
      <c r="G4" s="86" t="s">
        <v>140</v>
      </c>
      <c r="H4" s="86"/>
      <c r="I4" s="86"/>
      <c r="J4" s="86"/>
      <c r="K4" s="87"/>
      <c r="L4" s="86"/>
      <c r="M4" s="86"/>
      <c r="N4" s="86"/>
      <c r="O4" s="88"/>
      <c r="P4" s="87"/>
      <c r="Q4" s="89"/>
    </row>
    <row r="5" s="1" customFormat="1" ht="17.25" customHeight="1" spans="1:17">
      <c r="A5" s="34"/>
      <c r="B5" s="90"/>
      <c r="C5" s="90"/>
      <c r="D5" s="90"/>
      <c r="E5" s="90"/>
      <c r="F5" s="90"/>
      <c r="G5" s="90" t="s">
        <v>30</v>
      </c>
      <c r="H5" s="90" t="s">
        <v>33</v>
      </c>
      <c r="I5" s="90" t="s">
        <v>502</v>
      </c>
      <c r="J5" s="90" t="s">
        <v>503</v>
      </c>
      <c r="K5" s="91" t="s">
        <v>504</v>
      </c>
      <c r="L5" s="92" t="s">
        <v>505</v>
      </c>
      <c r="M5" s="92"/>
      <c r="N5" s="92"/>
      <c r="O5" s="93"/>
      <c r="P5" s="94"/>
      <c r="Q5" s="95"/>
    </row>
    <row r="6" s="1" customFormat="1" ht="54" customHeight="1" spans="1:17">
      <c r="A6" s="37"/>
      <c r="B6" s="95"/>
      <c r="C6" s="95"/>
      <c r="D6" s="95"/>
      <c r="E6" s="95"/>
      <c r="F6" s="95"/>
      <c r="G6" s="95"/>
      <c r="H6" s="95" t="s">
        <v>32</v>
      </c>
      <c r="I6" s="95"/>
      <c r="J6" s="95"/>
      <c r="K6" s="96"/>
      <c r="L6" s="95" t="s">
        <v>32</v>
      </c>
      <c r="M6" s="95" t="s">
        <v>43</v>
      </c>
      <c r="N6" s="95" t="s">
        <v>227</v>
      </c>
      <c r="O6" s="97" t="s">
        <v>39</v>
      </c>
      <c r="P6" s="96" t="s">
        <v>40</v>
      </c>
      <c r="Q6" s="95" t="s">
        <v>41</v>
      </c>
    </row>
    <row r="7" s="1" customFormat="1" ht="15" customHeight="1" spans="1:17">
      <c r="A7" s="38">
        <v>1</v>
      </c>
      <c r="B7" s="110">
        <v>2</v>
      </c>
      <c r="C7" s="110">
        <v>3</v>
      </c>
      <c r="D7" s="110">
        <v>4</v>
      </c>
      <c r="E7" s="110">
        <v>5</v>
      </c>
      <c r="F7" s="110">
        <v>6</v>
      </c>
      <c r="G7" s="111">
        <v>7</v>
      </c>
      <c r="H7" s="111">
        <v>8</v>
      </c>
      <c r="I7" s="111">
        <v>9</v>
      </c>
      <c r="J7" s="111">
        <v>10</v>
      </c>
      <c r="K7" s="111">
        <v>11</v>
      </c>
      <c r="L7" s="111">
        <v>12</v>
      </c>
      <c r="M7" s="111">
        <v>13</v>
      </c>
      <c r="N7" s="111">
        <v>14</v>
      </c>
      <c r="O7" s="111">
        <v>15</v>
      </c>
      <c r="P7" s="111">
        <v>16</v>
      </c>
      <c r="Q7" s="111">
        <v>17</v>
      </c>
    </row>
    <row r="8" ht="28" customHeight="1" spans="1:17">
      <c r="A8" s="98" t="s">
        <v>45</v>
      </c>
      <c r="B8" s="99"/>
      <c r="C8" s="99"/>
      <c r="D8" s="99"/>
      <c r="E8" s="112"/>
      <c r="F8" s="23">
        <v>8964863</v>
      </c>
      <c r="G8" s="23">
        <v>43632462.4</v>
      </c>
      <c r="H8" s="23"/>
      <c r="I8" s="23">
        <v>19808579.4</v>
      </c>
      <c r="J8" s="23"/>
      <c r="K8" s="23"/>
      <c r="L8" s="23">
        <v>23823883</v>
      </c>
      <c r="M8" s="23">
        <v>23113883</v>
      </c>
      <c r="N8" s="23"/>
      <c r="O8" s="23"/>
      <c r="P8" s="23"/>
      <c r="Q8" s="23">
        <v>710000</v>
      </c>
    </row>
    <row r="9" ht="28" customHeight="1" spans="1:17">
      <c r="A9" s="113" t="s">
        <v>243</v>
      </c>
      <c r="B9" s="99" t="s">
        <v>506</v>
      </c>
      <c r="C9" s="99" t="s">
        <v>507</v>
      </c>
      <c r="D9" s="114" t="s">
        <v>508</v>
      </c>
      <c r="E9" s="115">
        <v>1</v>
      </c>
      <c r="F9" s="23">
        <v>340000</v>
      </c>
      <c r="G9" s="23">
        <v>340000</v>
      </c>
      <c r="H9" s="23"/>
      <c r="I9" s="23"/>
      <c r="J9" s="23"/>
      <c r="K9" s="23"/>
      <c r="L9" s="23">
        <v>340000</v>
      </c>
      <c r="M9" s="23"/>
      <c r="N9" s="23"/>
      <c r="O9" s="23"/>
      <c r="P9" s="23"/>
      <c r="Q9" s="23">
        <v>340000</v>
      </c>
    </row>
    <row r="10" ht="28" customHeight="1" spans="1:17">
      <c r="A10" s="113" t="s">
        <v>243</v>
      </c>
      <c r="B10" s="99" t="s">
        <v>506</v>
      </c>
      <c r="C10" s="99" t="s">
        <v>507</v>
      </c>
      <c r="D10" s="114" t="s">
        <v>337</v>
      </c>
      <c r="E10" s="115">
        <v>1</v>
      </c>
      <c r="F10" s="23">
        <v>330000</v>
      </c>
      <c r="G10" s="23">
        <v>330000</v>
      </c>
      <c r="H10" s="23"/>
      <c r="I10" s="23"/>
      <c r="J10" s="23"/>
      <c r="K10" s="23"/>
      <c r="L10" s="23">
        <v>330000</v>
      </c>
      <c r="M10" s="23">
        <v>330000</v>
      </c>
      <c r="N10" s="23"/>
      <c r="O10" s="23"/>
      <c r="P10" s="23"/>
      <c r="Q10" s="23"/>
    </row>
    <row r="11" ht="28" customHeight="1" spans="1:17">
      <c r="A11" s="113" t="s">
        <v>243</v>
      </c>
      <c r="B11" s="99" t="s">
        <v>506</v>
      </c>
      <c r="C11" s="99" t="s">
        <v>507</v>
      </c>
      <c r="D11" s="114" t="s">
        <v>337</v>
      </c>
      <c r="E11" s="115">
        <v>1</v>
      </c>
      <c r="F11" s="23">
        <v>340000</v>
      </c>
      <c r="G11" s="23">
        <v>340000</v>
      </c>
      <c r="H11" s="23"/>
      <c r="I11" s="23"/>
      <c r="J11" s="23"/>
      <c r="K11" s="23"/>
      <c r="L11" s="23">
        <v>340000</v>
      </c>
      <c r="M11" s="23">
        <v>340000</v>
      </c>
      <c r="N11" s="23"/>
      <c r="O11" s="23"/>
      <c r="P11" s="23"/>
      <c r="Q11" s="23"/>
    </row>
    <row r="12" ht="28" customHeight="1" spans="1:17">
      <c r="A12" s="113" t="s">
        <v>243</v>
      </c>
      <c r="B12" s="99" t="s">
        <v>506</v>
      </c>
      <c r="C12" s="99" t="s">
        <v>507</v>
      </c>
      <c r="D12" s="114" t="s">
        <v>337</v>
      </c>
      <c r="E12" s="115">
        <v>1</v>
      </c>
      <c r="F12" s="23">
        <v>370000</v>
      </c>
      <c r="G12" s="23">
        <v>370000</v>
      </c>
      <c r="H12" s="23"/>
      <c r="I12" s="23"/>
      <c r="J12" s="23"/>
      <c r="K12" s="23"/>
      <c r="L12" s="23">
        <v>370000</v>
      </c>
      <c r="M12" s="23"/>
      <c r="N12" s="23"/>
      <c r="O12" s="23"/>
      <c r="P12" s="23"/>
      <c r="Q12" s="23">
        <v>370000</v>
      </c>
    </row>
    <row r="13" ht="28" customHeight="1" spans="1:17">
      <c r="A13" s="113" t="s">
        <v>174</v>
      </c>
      <c r="B13" s="99" t="s">
        <v>509</v>
      </c>
      <c r="C13" s="99" t="s">
        <v>510</v>
      </c>
      <c r="D13" s="114" t="s">
        <v>337</v>
      </c>
      <c r="E13" s="115">
        <v>1</v>
      </c>
      <c r="F13" s="23"/>
      <c r="G13" s="23">
        <v>6000</v>
      </c>
      <c r="H13" s="23"/>
      <c r="I13" s="23"/>
      <c r="J13" s="23"/>
      <c r="K13" s="23"/>
      <c r="L13" s="23">
        <v>6000</v>
      </c>
      <c r="M13" s="23">
        <v>6000</v>
      </c>
      <c r="N13" s="23"/>
      <c r="O13" s="23"/>
      <c r="P13" s="23"/>
      <c r="Q13" s="23"/>
    </row>
    <row r="14" ht="28" customHeight="1" spans="1:17">
      <c r="A14" s="113" t="s">
        <v>174</v>
      </c>
      <c r="B14" s="99" t="s">
        <v>511</v>
      </c>
      <c r="C14" s="99" t="s">
        <v>512</v>
      </c>
      <c r="D14" s="114" t="s">
        <v>337</v>
      </c>
      <c r="E14" s="115">
        <v>1</v>
      </c>
      <c r="F14" s="23"/>
      <c r="G14" s="23">
        <v>61500</v>
      </c>
      <c r="H14" s="23"/>
      <c r="I14" s="23"/>
      <c r="J14" s="23"/>
      <c r="K14" s="23"/>
      <c r="L14" s="23">
        <v>61500</v>
      </c>
      <c r="M14" s="23">
        <v>61500</v>
      </c>
      <c r="N14" s="23"/>
      <c r="O14" s="23"/>
      <c r="P14" s="23"/>
      <c r="Q14" s="23"/>
    </row>
    <row r="15" ht="28" customHeight="1" spans="1:17">
      <c r="A15" s="113" t="s">
        <v>183</v>
      </c>
      <c r="B15" s="99" t="s">
        <v>513</v>
      </c>
      <c r="C15" s="99" t="s">
        <v>514</v>
      </c>
      <c r="D15" s="114" t="s">
        <v>337</v>
      </c>
      <c r="E15" s="115">
        <v>1</v>
      </c>
      <c r="F15" s="23"/>
      <c r="G15" s="23">
        <v>900000</v>
      </c>
      <c r="H15" s="23"/>
      <c r="I15" s="23"/>
      <c r="J15" s="23"/>
      <c r="K15" s="23"/>
      <c r="L15" s="23">
        <v>900000</v>
      </c>
      <c r="M15" s="23">
        <v>900000</v>
      </c>
      <c r="N15" s="23"/>
      <c r="O15" s="23"/>
      <c r="P15" s="23"/>
      <c r="Q15" s="23"/>
    </row>
    <row r="16" ht="28" customHeight="1" spans="1:17">
      <c r="A16" s="113" t="s">
        <v>183</v>
      </c>
      <c r="B16" s="99" t="s">
        <v>515</v>
      </c>
      <c r="C16" s="99" t="s">
        <v>516</v>
      </c>
      <c r="D16" s="114" t="s">
        <v>394</v>
      </c>
      <c r="E16" s="115">
        <v>4</v>
      </c>
      <c r="F16" s="23">
        <v>36000</v>
      </c>
      <c r="G16" s="23">
        <v>36000</v>
      </c>
      <c r="H16" s="23"/>
      <c r="I16" s="23"/>
      <c r="J16" s="23"/>
      <c r="K16" s="23"/>
      <c r="L16" s="23">
        <v>36000</v>
      </c>
      <c r="M16" s="23">
        <v>36000</v>
      </c>
      <c r="N16" s="23"/>
      <c r="O16" s="23"/>
      <c r="P16" s="23"/>
      <c r="Q16" s="23"/>
    </row>
    <row r="17" ht="28" customHeight="1" spans="1:17">
      <c r="A17" s="113" t="s">
        <v>183</v>
      </c>
      <c r="B17" s="99" t="s">
        <v>515</v>
      </c>
      <c r="C17" s="99" t="s">
        <v>516</v>
      </c>
      <c r="D17" s="114" t="s">
        <v>394</v>
      </c>
      <c r="E17" s="115">
        <v>3</v>
      </c>
      <c r="F17" s="23">
        <v>24000</v>
      </c>
      <c r="G17" s="23">
        <v>24000</v>
      </c>
      <c r="H17" s="23"/>
      <c r="I17" s="23"/>
      <c r="J17" s="23"/>
      <c r="K17" s="23"/>
      <c r="L17" s="23">
        <v>24000</v>
      </c>
      <c r="M17" s="23">
        <v>24000</v>
      </c>
      <c r="N17" s="23"/>
      <c r="O17" s="23"/>
      <c r="P17" s="23"/>
      <c r="Q17" s="23"/>
    </row>
    <row r="18" ht="28" customHeight="1" spans="1:17">
      <c r="A18" s="113" t="s">
        <v>183</v>
      </c>
      <c r="B18" s="99" t="s">
        <v>511</v>
      </c>
      <c r="C18" s="99" t="s">
        <v>517</v>
      </c>
      <c r="D18" s="114" t="s">
        <v>337</v>
      </c>
      <c r="E18" s="115">
        <v>1</v>
      </c>
      <c r="F18" s="23"/>
      <c r="G18" s="23">
        <v>72000</v>
      </c>
      <c r="H18" s="23"/>
      <c r="I18" s="23"/>
      <c r="J18" s="23"/>
      <c r="K18" s="23"/>
      <c r="L18" s="23">
        <v>72000</v>
      </c>
      <c r="M18" s="23">
        <v>72000</v>
      </c>
      <c r="N18" s="23"/>
      <c r="O18" s="23"/>
      <c r="P18" s="23"/>
      <c r="Q18" s="23"/>
    </row>
    <row r="19" ht="28" customHeight="1" spans="1:17">
      <c r="A19" s="113" t="s">
        <v>183</v>
      </c>
      <c r="B19" s="99" t="s">
        <v>518</v>
      </c>
      <c r="C19" s="99" t="s">
        <v>519</v>
      </c>
      <c r="D19" s="114" t="s">
        <v>337</v>
      </c>
      <c r="E19" s="115">
        <v>1</v>
      </c>
      <c r="F19" s="23">
        <v>48000</v>
      </c>
      <c r="G19" s="23">
        <v>48000</v>
      </c>
      <c r="H19" s="23"/>
      <c r="I19" s="23"/>
      <c r="J19" s="23"/>
      <c r="K19" s="23"/>
      <c r="L19" s="23">
        <v>48000</v>
      </c>
      <c r="M19" s="23">
        <v>48000</v>
      </c>
      <c r="N19" s="23"/>
      <c r="O19" s="23"/>
      <c r="P19" s="23"/>
      <c r="Q19" s="23"/>
    </row>
    <row r="20" ht="28" customHeight="1" spans="1:17">
      <c r="A20" s="113" t="s">
        <v>183</v>
      </c>
      <c r="B20" s="99" t="s">
        <v>520</v>
      </c>
      <c r="C20" s="99" t="s">
        <v>521</v>
      </c>
      <c r="D20" s="114" t="s">
        <v>394</v>
      </c>
      <c r="E20" s="115">
        <v>3</v>
      </c>
      <c r="F20" s="23">
        <v>9000</v>
      </c>
      <c r="G20" s="23">
        <v>9000</v>
      </c>
      <c r="H20" s="23"/>
      <c r="I20" s="23"/>
      <c r="J20" s="23"/>
      <c r="K20" s="23"/>
      <c r="L20" s="23">
        <v>9000</v>
      </c>
      <c r="M20" s="23">
        <v>9000</v>
      </c>
      <c r="N20" s="23"/>
      <c r="O20" s="23"/>
      <c r="P20" s="23"/>
      <c r="Q20" s="23"/>
    </row>
    <row r="21" ht="28" customHeight="1" spans="1:17">
      <c r="A21" s="113" t="s">
        <v>183</v>
      </c>
      <c r="B21" s="99" t="s">
        <v>522</v>
      </c>
      <c r="C21" s="99" t="s">
        <v>523</v>
      </c>
      <c r="D21" s="114" t="s">
        <v>524</v>
      </c>
      <c r="E21" s="115">
        <v>1000</v>
      </c>
      <c r="F21" s="23"/>
      <c r="G21" s="23">
        <v>20000</v>
      </c>
      <c r="H21" s="23"/>
      <c r="I21" s="23"/>
      <c r="J21" s="23"/>
      <c r="K21" s="23"/>
      <c r="L21" s="23">
        <v>20000</v>
      </c>
      <c r="M21" s="23">
        <v>20000</v>
      </c>
      <c r="N21" s="23"/>
      <c r="O21" s="23"/>
      <c r="P21" s="23"/>
      <c r="Q21" s="23"/>
    </row>
    <row r="22" ht="28" customHeight="1" spans="1:17">
      <c r="A22" s="113" t="s">
        <v>183</v>
      </c>
      <c r="B22" s="99" t="s">
        <v>509</v>
      </c>
      <c r="C22" s="99" t="s">
        <v>525</v>
      </c>
      <c r="D22" s="114" t="s">
        <v>337</v>
      </c>
      <c r="E22" s="115">
        <v>1</v>
      </c>
      <c r="F22" s="23"/>
      <c r="G22" s="23">
        <v>18000</v>
      </c>
      <c r="H22" s="23"/>
      <c r="I22" s="23"/>
      <c r="J22" s="23"/>
      <c r="K22" s="23"/>
      <c r="L22" s="23">
        <v>18000</v>
      </c>
      <c r="M22" s="23">
        <v>18000</v>
      </c>
      <c r="N22" s="23"/>
      <c r="O22" s="23"/>
      <c r="P22" s="23"/>
      <c r="Q22" s="23"/>
    </row>
    <row r="23" ht="28" customHeight="1" spans="1:17">
      <c r="A23" s="113" t="s">
        <v>183</v>
      </c>
      <c r="B23" s="99" t="s">
        <v>526</v>
      </c>
      <c r="C23" s="99" t="s">
        <v>527</v>
      </c>
      <c r="D23" s="114" t="s">
        <v>508</v>
      </c>
      <c r="E23" s="115">
        <v>1</v>
      </c>
      <c r="F23" s="23">
        <v>99000</v>
      </c>
      <c r="G23" s="23">
        <v>99000</v>
      </c>
      <c r="H23" s="23"/>
      <c r="I23" s="23"/>
      <c r="J23" s="23"/>
      <c r="K23" s="23"/>
      <c r="L23" s="23">
        <v>99000</v>
      </c>
      <c r="M23" s="23">
        <v>99000</v>
      </c>
      <c r="N23" s="23"/>
      <c r="O23" s="23"/>
      <c r="P23" s="23"/>
      <c r="Q23" s="23"/>
    </row>
    <row r="24" ht="28" customHeight="1" spans="1:17">
      <c r="A24" s="113" t="s">
        <v>183</v>
      </c>
      <c r="B24" s="99" t="s">
        <v>528</v>
      </c>
      <c r="C24" s="99" t="s">
        <v>529</v>
      </c>
      <c r="D24" s="114" t="s">
        <v>394</v>
      </c>
      <c r="E24" s="115">
        <v>184</v>
      </c>
      <c r="F24" s="23">
        <v>736000</v>
      </c>
      <c r="G24" s="23">
        <v>736000</v>
      </c>
      <c r="H24" s="23"/>
      <c r="I24" s="23"/>
      <c r="J24" s="23"/>
      <c r="K24" s="23"/>
      <c r="L24" s="23">
        <v>736000</v>
      </c>
      <c r="M24" s="23">
        <v>736000</v>
      </c>
      <c r="N24" s="23"/>
      <c r="O24" s="23"/>
      <c r="P24" s="23"/>
      <c r="Q24" s="23"/>
    </row>
    <row r="25" ht="28" customHeight="1" spans="1:17">
      <c r="A25" s="113" t="s">
        <v>183</v>
      </c>
      <c r="B25" s="99" t="s">
        <v>528</v>
      </c>
      <c r="C25" s="99" t="s">
        <v>529</v>
      </c>
      <c r="D25" s="114" t="s">
        <v>394</v>
      </c>
      <c r="E25" s="115">
        <v>1</v>
      </c>
      <c r="F25" s="23">
        <v>8000</v>
      </c>
      <c r="G25" s="23">
        <v>8000</v>
      </c>
      <c r="H25" s="23"/>
      <c r="I25" s="23"/>
      <c r="J25" s="23"/>
      <c r="K25" s="23"/>
      <c r="L25" s="23">
        <v>8000</v>
      </c>
      <c r="M25" s="23">
        <v>8000</v>
      </c>
      <c r="N25" s="23"/>
      <c r="O25" s="23"/>
      <c r="P25" s="23"/>
      <c r="Q25" s="23"/>
    </row>
    <row r="26" ht="28" customHeight="1" spans="1:17">
      <c r="A26" s="113" t="s">
        <v>183</v>
      </c>
      <c r="B26" s="99" t="s">
        <v>528</v>
      </c>
      <c r="C26" s="99" t="s">
        <v>529</v>
      </c>
      <c r="D26" s="114" t="s">
        <v>394</v>
      </c>
      <c r="E26" s="115">
        <v>26</v>
      </c>
      <c r="F26" s="23">
        <v>109200</v>
      </c>
      <c r="G26" s="23">
        <v>109200</v>
      </c>
      <c r="H26" s="23"/>
      <c r="I26" s="23"/>
      <c r="J26" s="23"/>
      <c r="K26" s="23"/>
      <c r="L26" s="23">
        <v>109200</v>
      </c>
      <c r="M26" s="23">
        <v>109200</v>
      </c>
      <c r="N26" s="23"/>
      <c r="O26" s="23"/>
      <c r="P26" s="23"/>
      <c r="Q26" s="23"/>
    </row>
    <row r="27" ht="28" customHeight="1" spans="1:17">
      <c r="A27" s="113" t="s">
        <v>183</v>
      </c>
      <c r="B27" s="99" t="s">
        <v>530</v>
      </c>
      <c r="C27" s="99" t="s">
        <v>531</v>
      </c>
      <c r="D27" s="114" t="s">
        <v>508</v>
      </c>
      <c r="E27" s="115">
        <v>1</v>
      </c>
      <c r="F27" s="23"/>
      <c r="G27" s="23">
        <v>1300000</v>
      </c>
      <c r="H27" s="23"/>
      <c r="I27" s="23"/>
      <c r="J27" s="23"/>
      <c r="K27" s="23"/>
      <c r="L27" s="23">
        <v>1300000</v>
      </c>
      <c r="M27" s="23">
        <v>1300000</v>
      </c>
      <c r="N27" s="23"/>
      <c r="O27" s="23"/>
      <c r="P27" s="23"/>
      <c r="Q27" s="23"/>
    </row>
    <row r="28" ht="28" customHeight="1" spans="1:17">
      <c r="A28" s="113" t="s">
        <v>183</v>
      </c>
      <c r="B28" s="99" t="s">
        <v>532</v>
      </c>
      <c r="C28" s="99" t="s">
        <v>531</v>
      </c>
      <c r="D28" s="114" t="s">
        <v>508</v>
      </c>
      <c r="E28" s="115">
        <v>1</v>
      </c>
      <c r="F28" s="23"/>
      <c r="G28" s="23">
        <v>1700000</v>
      </c>
      <c r="H28" s="23"/>
      <c r="I28" s="23"/>
      <c r="J28" s="23"/>
      <c r="K28" s="23"/>
      <c r="L28" s="23">
        <v>1700000</v>
      </c>
      <c r="M28" s="23">
        <v>1700000</v>
      </c>
      <c r="N28" s="23"/>
      <c r="O28" s="23"/>
      <c r="P28" s="23"/>
      <c r="Q28" s="23"/>
    </row>
    <row r="29" ht="28" customHeight="1" spans="1:17">
      <c r="A29" s="113" t="s">
        <v>183</v>
      </c>
      <c r="B29" s="99" t="s">
        <v>533</v>
      </c>
      <c r="C29" s="99" t="s">
        <v>531</v>
      </c>
      <c r="D29" s="114" t="s">
        <v>508</v>
      </c>
      <c r="E29" s="115">
        <v>1</v>
      </c>
      <c r="F29" s="23"/>
      <c r="G29" s="23">
        <v>1500000</v>
      </c>
      <c r="H29" s="23"/>
      <c r="I29" s="23"/>
      <c r="J29" s="23"/>
      <c r="K29" s="23"/>
      <c r="L29" s="23">
        <v>1500000</v>
      </c>
      <c r="M29" s="23">
        <v>1500000</v>
      </c>
      <c r="N29" s="23"/>
      <c r="O29" s="23"/>
      <c r="P29" s="23"/>
      <c r="Q29" s="23"/>
    </row>
    <row r="30" ht="28" customHeight="1" spans="1:17">
      <c r="A30" s="113" t="s">
        <v>183</v>
      </c>
      <c r="B30" s="99" t="s">
        <v>534</v>
      </c>
      <c r="C30" s="99" t="s">
        <v>535</v>
      </c>
      <c r="D30" s="114" t="s">
        <v>394</v>
      </c>
      <c r="E30" s="115">
        <v>1</v>
      </c>
      <c r="F30" s="23">
        <v>15000</v>
      </c>
      <c r="G30" s="23">
        <v>15000</v>
      </c>
      <c r="H30" s="23"/>
      <c r="I30" s="23"/>
      <c r="J30" s="23"/>
      <c r="K30" s="23"/>
      <c r="L30" s="23">
        <v>15000</v>
      </c>
      <c r="M30" s="23">
        <v>15000</v>
      </c>
      <c r="N30" s="23"/>
      <c r="O30" s="23"/>
      <c r="P30" s="23"/>
      <c r="Q30" s="23"/>
    </row>
    <row r="31" ht="28" customHeight="1" spans="1:17">
      <c r="A31" s="113" t="s">
        <v>183</v>
      </c>
      <c r="B31" s="99" t="s">
        <v>536</v>
      </c>
      <c r="C31" s="99" t="s">
        <v>537</v>
      </c>
      <c r="D31" s="114" t="s">
        <v>337</v>
      </c>
      <c r="E31" s="115">
        <v>1</v>
      </c>
      <c r="F31" s="23"/>
      <c r="G31" s="23">
        <v>1500000</v>
      </c>
      <c r="H31" s="23"/>
      <c r="I31" s="23"/>
      <c r="J31" s="23"/>
      <c r="K31" s="23"/>
      <c r="L31" s="23">
        <v>1500000</v>
      </c>
      <c r="M31" s="23">
        <v>1500000</v>
      </c>
      <c r="N31" s="23"/>
      <c r="O31" s="23"/>
      <c r="P31" s="23"/>
      <c r="Q31" s="23"/>
    </row>
    <row r="32" ht="28" customHeight="1" spans="1:17">
      <c r="A32" s="113" t="s">
        <v>183</v>
      </c>
      <c r="B32" s="99" t="s">
        <v>538</v>
      </c>
      <c r="C32" s="99" t="s">
        <v>539</v>
      </c>
      <c r="D32" s="114" t="s">
        <v>508</v>
      </c>
      <c r="E32" s="115">
        <v>1</v>
      </c>
      <c r="F32" s="23">
        <v>750000</v>
      </c>
      <c r="G32" s="23">
        <v>750000</v>
      </c>
      <c r="H32" s="23"/>
      <c r="I32" s="23"/>
      <c r="J32" s="23"/>
      <c r="K32" s="23"/>
      <c r="L32" s="23">
        <v>750000</v>
      </c>
      <c r="M32" s="23">
        <v>750000</v>
      </c>
      <c r="N32" s="23"/>
      <c r="O32" s="23"/>
      <c r="P32" s="23"/>
      <c r="Q32" s="23"/>
    </row>
    <row r="33" ht="28" customHeight="1" spans="1:17">
      <c r="A33" s="113" t="s">
        <v>183</v>
      </c>
      <c r="B33" s="99" t="s">
        <v>540</v>
      </c>
      <c r="C33" s="99" t="s">
        <v>541</v>
      </c>
      <c r="D33" s="114" t="s">
        <v>337</v>
      </c>
      <c r="E33" s="115">
        <v>1</v>
      </c>
      <c r="F33" s="23">
        <v>980000</v>
      </c>
      <c r="G33" s="23">
        <v>980000</v>
      </c>
      <c r="H33" s="23"/>
      <c r="I33" s="23"/>
      <c r="J33" s="23"/>
      <c r="K33" s="23"/>
      <c r="L33" s="23">
        <v>980000</v>
      </c>
      <c r="M33" s="23">
        <v>980000</v>
      </c>
      <c r="N33" s="23"/>
      <c r="O33" s="23"/>
      <c r="P33" s="23"/>
      <c r="Q33" s="23"/>
    </row>
    <row r="34" ht="28" customHeight="1" spans="1:17">
      <c r="A34" s="113" t="s">
        <v>183</v>
      </c>
      <c r="B34" s="99" t="s">
        <v>542</v>
      </c>
      <c r="C34" s="99" t="s">
        <v>543</v>
      </c>
      <c r="D34" s="114" t="s">
        <v>508</v>
      </c>
      <c r="E34" s="115">
        <v>1</v>
      </c>
      <c r="F34" s="23"/>
      <c r="G34" s="23">
        <v>2500000</v>
      </c>
      <c r="H34" s="23"/>
      <c r="I34" s="23"/>
      <c r="J34" s="23"/>
      <c r="K34" s="23"/>
      <c r="L34" s="23">
        <v>2500000</v>
      </c>
      <c r="M34" s="23">
        <v>2500000</v>
      </c>
      <c r="N34" s="23"/>
      <c r="O34" s="23"/>
      <c r="P34" s="23"/>
      <c r="Q34" s="23"/>
    </row>
    <row r="35" ht="28" customHeight="1" spans="1:17">
      <c r="A35" s="113" t="s">
        <v>183</v>
      </c>
      <c r="B35" s="99" t="s">
        <v>544</v>
      </c>
      <c r="C35" s="99" t="s">
        <v>543</v>
      </c>
      <c r="D35" s="114" t="s">
        <v>508</v>
      </c>
      <c r="E35" s="115">
        <v>1</v>
      </c>
      <c r="F35" s="23"/>
      <c r="G35" s="23">
        <v>700000</v>
      </c>
      <c r="H35" s="23"/>
      <c r="I35" s="23"/>
      <c r="J35" s="23"/>
      <c r="K35" s="23"/>
      <c r="L35" s="23">
        <v>700000</v>
      </c>
      <c r="M35" s="23">
        <v>700000</v>
      </c>
      <c r="N35" s="23"/>
      <c r="O35" s="23"/>
      <c r="P35" s="23"/>
      <c r="Q35" s="23"/>
    </row>
    <row r="36" ht="28" customHeight="1" spans="1:17">
      <c r="A36" s="113" t="s">
        <v>183</v>
      </c>
      <c r="B36" s="99" t="s">
        <v>545</v>
      </c>
      <c r="C36" s="99" t="s">
        <v>543</v>
      </c>
      <c r="D36" s="114" t="s">
        <v>508</v>
      </c>
      <c r="E36" s="115">
        <v>1</v>
      </c>
      <c r="F36" s="23"/>
      <c r="G36" s="23">
        <v>7000000</v>
      </c>
      <c r="H36" s="23"/>
      <c r="I36" s="23"/>
      <c r="J36" s="23"/>
      <c r="K36" s="23"/>
      <c r="L36" s="23">
        <v>7000000</v>
      </c>
      <c r="M36" s="23">
        <v>7000000</v>
      </c>
      <c r="N36" s="23"/>
      <c r="O36" s="23"/>
      <c r="P36" s="23"/>
      <c r="Q36" s="23"/>
    </row>
    <row r="37" ht="28" customHeight="1" spans="1:17">
      <c r="A37" s="113" t="s">
        <v>183</v>
      </c>
      <c r="B37" s="99" t="s">
        <v>546</v>
      </c>
      <c r="C37" s="99" t="s">
        <v>547</v>
      </c>
      <c r="D37" s="114" t="s">
        <v>394</v>
      </c>
      <c r="E37" s="115">
        <v>1</v>
      </c>
      <c r="F37" s="23">
        <v>6000</v>
      </c>
      <c r="G37" s="23">
        <v>6000</v>
      </c>
      <c r="H37" s="23"/>
      <c r="I37" s="23"/>
      <c r="J37" s="23"/>
      <c r="K37" s="23"/>
      <c r="L37" s="23">
        <v>6000</v>
      </c>
      <c r="M37" s="23">
        <v>6000</v>
      </c>
      <c r="N37" s="23"/>
      <c r="O37" s="23"/>
      <c r="P37" s="23"/>
      <c r="Q37" s="23"/>
    </row>
    <row r="38" ht="28" customHeight="1" spans="1:17">
      <c r="A38" s="113" t="s">
        <v>183</v>
      </c>
      <c r="B38" s="99" t="s">
        <v>548</v>
      </c>
      <c r="C38" s="99" t="s">
        <v>549</v>
      </c>
      <c r="D38" s="114" t="s">
        <v>394</v>
      </c>
      <c r="E38" s="115">
        <v>2</v>
      </c>
      <c r="F38" s="23">
        <v>30000</v>
      </c>
      <c r="G38" s="23">
        <v>30000</v>
      </c>
      <c r="H38" s="23"/>
      <c r="I38" s="23"/>
      <c r="J38" s="23"/>
      <c r="K38" s="23"/>
      <c r="L38" s="23">
        <v>30000</v>
      </c>
      <c r="M38" s="23">
        <v>30000</v>
      </c>
      <c r="N38" s="23"/>
      <c r="O38" s="23"/>
      <c r="P38" s="23"/>
      <c r="Q38" s="23"/>
    </row>
    <row r="39" ht="28" customHeight="1" spans="1:17">
      <c r="A39" s="113" t="s">
        <v>183</v>
      </c>
      <c r="B39" s="99" t="s">
        <v>550</v>
      </c>
      <c r="C39" s="99" t="s">
        <v>551</v>
      </c>
      <c r="D39" s="114" t="s">
        <v>337</v>
      </c>
      <c r="E39" s="115">
        <v>1</v>
      </c>
      <c r="F39" s="23">
        <v>950000</v>
      </c>
      <c r="G39" s="23">
        <v>950000</v>
      </c>
      <c r="H39" s="23"/>
      <c r="I39" s="23"/>
      <c r="J39" s="23"/>
      <c r="K39" s="23"/>
      <c r="L39" s="23">
        <v>950000</v>
      </c>
      <c r="M39" s="23">
        <v>950000</v>
      </c>
      <c r="N39" s="23"/>
      <c r="O39" s="23"/>
      <c r="P39" s="23"/>
      <c r="Q39" s="23"/>
    </row>
    <row r="40" ht="28" customHeight="1" spans="1:17">
      <c r="A40" s="113" t="s">
        <v>183</v>
      </c>
      <c r="B40" s="99" t="s">
        <v>552</v>
      </c>
      <c r="C40" s="99" t="s">
        <v>553</v>
      </c>
      <c r="D40" s="114" t="s">
        <v>394</v>
      </c>
      <c r="E40" s="115">
        <v>3</v>
      </c>
      <c r="F40" s="23">
        <v>9000</v>
      </c>
      <c r="G40" s="23">
        <v>9000</v>
      </c>
      <c r="H40" s="23"/>
      <c r="I40" s="23"/>
      <c r="J40" s="23"/>
      <c r="K40" s="23"/>
      <c r="L40" s="23">
        <v>9000</v>
      </c>
      <c r="M40" s="23">
        <v>9000</v>
      </c>
      <c r="N40" s="23"/>
      <c r="O40" s="23"/>
      <c r="P40" s="23"/>
      <c r="Q40" s="23"/>
    </row>
    <row r="41" ht="28" customHeight="1" spans="1:17">
      <c r="A41" s="113" t="s">
        <v>183</v>
      </c>
      <c r="B41" s="99" t="s">
        <v>554</v>
      </c>
      <c r="C41" s="99" t="s">
        <v>555</v>
      </c>
      <c r="D41" s="114" t="s">
        <v>365</v>
      </c>
      <c r="E41" s="115">
        <v>1</v>
      </c>
      <c r="F41" s="23"/>
      <c r="G41" s="23">
        <v>500000</v>
      </c>
      <c r="H41" s="23"/>
      <c r="I41" s="23"/>
      <c r="J41" s="23"/>
      <c r="K41" s="23"/>
      <c r="L41" s="23">
        <v>500000</v>
      </c>
      <c r="M41" s="23">
        <v>500000</v>
      </c>
      <c r="N41" s="23"/>
      <c r="O41" s="23"/>
      <c r="P41" s="23"/>
      <c r="Q41" s="23"/>
    </row>
    <row r="42" ht="28" customHeight="1" spans="1:17">
      <c r="A42" s="113" t="s">
        <v>183</v>
      </c>
      <c r="B42" s="99" t="s">
        <v>556</v>
      </c>
      <c r="C42" s="99" t="s">
        <v>557</v>
      </c>
      <c r="D42" s="114" t="s">
        <v>337</v>
      </c>
      <c r="E42" s="115">
        <v>1</v>
      </c>
      <c r="F42" s="23"/>
      <c r="G42" s="23">
        <v>450000</v>
      </c>
      <c r="H42" s="23"/>
      <c r="I42" s="23"/>
      <c r="J42" s="23"/>
      <c r="K42" s="23"/>
      <c r="L42" s="23">
        <v>450000</v>
      </c>
      <c r="M42" s="23">
        <v>450000</v>
      </c>
      <c r="N42" s="23"/>
      <c r="O42" s="23"/>
      <c r="P42" s="23"/>
      <c r="Q42" s="23"/>
    </row>
    <row r="43" ht="28" customHeight="1" spans="1:17">
      <c r="A43" s="113" t="s">
        <v>183</v>
      </c>
      <c r="B43" s="99" t="s">
        <v>558</v>
      </c>
      <c r="C43" s="99" t="s">
        <v>559</v>
      </c>
      <c r="D43" s="114" t="s">
        <v>508</v>
      </c>
      <c r="E43" s="115">
        <v>1</v>
      </c>
      <c r="F43" s="23">
        <v>157183</v>
      </c>
      <c r="G43" s="23">
        <v>157183</v>
      </c>
      <c r="H43" s="23"/>
      <c r="I43" s="23"/>
      <c r="J43" s="23"/>
      <c r="K43" s="23"/>
      <c r="L43" s="23">
        <v>157183</v>
      </c>
      <c r="M43" s="23">
        <v>157183</v>
      </c>
      <c r="N43" s="23"/>
      <c r="O43" s="23"/>
      <c r="P43" s="23"/>
      <c r="Q43" s="23"/>
    </row>
    <row r="44" ht="28" customHeight="1" spans="1:17">
      <c r="A44" s="113" t="s">
        <v>233</v>
      </c>
      <c r="B44" s="99" t="s">
        <v>560</v>
      </c>
      <c r="C44" s="99" t="s">
        <v>561</v>
      </c>
      <c r="D44" s="114" t="s">
        <v>508</v>
      </c>
      <c r="E44" s="115">
        <v>1</v>
      </c>
      <c r="F44" s="23">
        <v>6845</v>
      </c>
      <c r="G44" s="23">
        <v>6845</v>
      </c>
      <c r="H44" s="23"/>
      <c r="I44" s="23">
        <v>6845</v>
      </c>
      <c r="J44" s="23"/>
      <c r="K44" s="23"/>
      <c r="L44" s="23"/>
      <c r="M44" s="23"/>
      <c r="N44" s="23"/>
      <c r="O44" s="23"/>
      <c r="P44" s="23"/>
      <c r="Q44" s="23"/>
    </row>
    <row r="45" ht="28" customHeight="1" spans="1:17">
      <c r="A45" s="113" t="s">
        <v>233</v>
      </c>
      <c r="B45" s="99" t="s">
        <v>562</v>
      </c>
      <c r="C45" s="99" t="s">
        <v>563</v>
      </c>
      <c r="D45" s="114" t="s">
        <v>390</v>
      </c>
      <c r="E45" s="115">
        <v>1</v>
      </c>
      <c r="F45" s="23">
        <v>380000</v>
      </c>
      <c r="G45" s="23">
        <v>380000</v>
      </c>
      <c r="H45" s="23"/>
      <c r="I45" s="23">
        <v>380000</v>
      </c>
      <c r="J45" s="23"/>
      <c r="K45" s="23"/>
      <c r="L45" s="23"/>
      <c r="M45" s="23"/>
      <c r="N45" s="23"/>
      <c r="O45" s="23"/>
      <c r="P45" s="23"/>
      <c r="Q45" s="23"/>
    </row>
    <row r="46" ht="28" customHeight="1" spans="1:17">
      <c r="A46" s="113" t="s">
        <v>233</v>
      </c>
      <c r="B46" s="99" t="s">
        <v>564</v>
      </c>
      <c r="C46" s="99" t="s">
        <v>565</v>
      </c>
      <c r="D46" s="114" t="s">
        <v>508</v>
      </c>
      <c r="E46" s="115">
        <v>1</v>
      </c>
      <c r="F46" s="23">
        <v>312555</v>
      </c>
      <c r="G46" s="23">
        <v>312555</v>
      </c>
      <c r="H46" s="23"/>
      <c r="I46" s="23">
        <v>312555</v>
      </c>
      <c r="J46" s="23"/>
      <c r="K46" s="23"/>
      <c r="L46" s="23"/>
      <c r="M46" s="23"/>
      <c r="N46" s="23"/>
      <c r="O46" s="23"/>
      <c r="P46" s="23"/>
      <c r="Q46" s="23"/>
    </row>
    <row r="47" ht="28" customHeight="1" spans="1:17">
      <c r="A47" s="113" t="s">
        <v>233</v>
      </c>
      <c r="B47" s="99" t="s">
        <v>566</v>
      </c>
      <c r="C47" s="99" t="s">
        <v>529</v>
      </c>
      <c r="D47" s="114" t="s">
        <v>365</v>
      </c>
      <c r="E47" s="115">
        <v>5</v>
      </c>
      <c r="F47" s="23">
        <v>63400</v>
      </c>
      <c r="G47" s="23">
        <v>63400</v>
      </c>
      <c r="H47" s="23"/>
      <c r="I47" s="23">
        <v>63400</v>
      </c>
      <c r="J47" s="23"/>
      <c r="K47" s="23"/>
      <c r="L47" s="23"/>
      <c r="M47" s="23"/>
      <c r="N47" s="23"/>
      <c r="O47" s="23"/>
      <c r="P47" s="23"/>
      <c r="Q47" s="23"/>
    </row>
    <row r="48" ht="28" customHeight="1" spans="1:17">
      <c r="A48" s="113" t="s">
        <v>233</v>
      </c>
      <c r="B48" s="99" t="s">
        <v>567</v>
      </c>
      <c r="C48" s="99" t="s">
        <v>568</v>
      </c>
      <c r="D48" s="114" t="s">
        <v>365</v>
      </c>
      <c r="E48" s="115">
        <v>1</v>
      </c>
      <c r="F48" s="23">
        <v>400000</v>
      </c>
      <c r="G48" s="23">
        <v>400000</v>
      </c>
      <c r="H48" s="23"/>
      <c r="I48" s="23">
        <v>400000</v>
      </c>
      <c r="J48" s="23"/>
      <c r="K48" s="23"/>
      <c r="L48" s="23"/>
      <c r="M48" s="23"/>
      <c r="N48" s="23"/>
      <c r="O48" s="23"/>
      <c r="P48" s="23"/>
      <c r="Q48" s="23"/>
    </row>
    <row r="49" ht="28" customHeight="1" spans="1:17">
      <c r="A49" s="113" t="s">
        <v>233</v>
      </c>
      <c r="B49" s="99" t="s">
        <v>569</v>
      </c>
      <c r="C49" s="99" t="s">
        <v>570</v>
      </c>
      <c r="D49" s="114" t="s">
        <v>314</v>
      </c>
      <c r="E49" s="115">
        <v>2</v>
      </c>
      <c r="F49" s="23">
        <v>400000</v>
      </c>
      <c r="G49" s="23">
        <v>400000</v>
      </c>
      <c r="H49" s="23"/>
      <c r="I49" s="23">
        <v>400000</v>
      </c>
      <c r="J49" s="23"/>
      <c r="K49" s="23"/>
      <c r="L49" s="23"/>
      <c r="M49" s="23"/>
      <c r="N49" s="23"/>
      <c r="O49" s="23"/>
      <c r="P49" s="23"/>
      <c r="Q49" s="23"/>
    </row>
    <row r="50" ht="28" customHeight="1" spans="1:17">
      <c r="A50" s="113" t="s">
        <v>233</v>
      </c>
      <c r="B50" s="99" t="s">
        <v>571</v>
      </c>
      <c r="C50" s="99" t="s">
        <v>537</v>
      </c>
      <c r="D50" s="114" t="s">
        <v>337</v>
      </c>
      <c r="E50" s="115">
        <v>1</v>
      </c>
      <c r="F50" s="23">
        <v>950000</v>
      </c>
      <c r="G50" s="23">
        <v>950000</v>
      </c>
      <c r="H50" s="23"/>
      <c r="I50" s="23">
        <v>950000</v>
      </c>
      <c r="J50" s="23"/>
      <c r="K50" s="23"/>
      <c r="L50" s="23"/>
      <c r="M50" s="23"/>
      <c r="N50" s="23"/>
      <c r="O50" s="23"/>
      <c r="P50" s="23"/>
      <c r="Q50" s="23"/>
    </row>
    <row r="51" ht="28" customHeight="1" spans="1:17">
      <c r="A51" s="113" t="s">
        <v>233</v>
      </c>
      <c r="B51" s="99" t="s">
        <v>572</v>
      </c>
      <c r="C51" s="99" t="s">
        <v>537</v>
      </c>
      <c r="D51" s="114" t="s">
        <v>337</v>
      </c>
      <c r="E51" s="115">
        <v>1</v>
      </c>
      <c r="F51" s="23"/>
      <c r="G51" s="23">
        <v>800000</v>
      </c>
      <c r="H51" s="23"/>
      <c r="I51" s="23">
        <v>800000</v>
      </c>
      <c r="J51" s="23"/>
      <c r="K51" s="23"/>
      <c r="L51" s="23"/>
      <c r="M51" s="23"/>
      <c r="N51" s="23"/>
      <c r="O51" s="23"/>
      <c r="P51" s="23"/>
      <c r="Q51" s="23"/>
    </row>
    <row r="52" ht="28" customHeight="1" spans="1:17">
      <c r="A52" s="113" t="s">
        <v>233</v>
      </c>
      <c r="B52" s="99" t="s">
        <v>560</v>
      </c>
      <c r="C52" s="99" t="s">
        <v>573</v>
      </c>
      <c r="D52" s="114" t="s">
        <v>508</v>
      </c>
      <c r="E52" s="115">
        <v>1</v>
      </c>
      <c r="F52" s="23">
        <v>172780</v>
      </c>
      <c r="G52" s="23">
        <v>172780</v>
      </c>
      <c r="H52" s="23"/>
      <c r="I52" s="23">
        <v>172780</v>
      </c>
      <c r="J52" s="23"/>
      <c r="K52" s="23"/>
      <c r="L52" s="23"/>
      <c r="M52" s="23"/>
      <c r="N52" s="23"/>
      <c r="O52" s="23"/>
      <c r="P52" s="23"/>
      <c r="Q52" s="23"/>
    </row>
    <row r="53" ht="28" customHeight="1" spans="1:17">
      <c r="A53" s="113" t="s">
        <v>233</v>
      </c>
      <c r="B53" s="99" t="s">
        <v>574</v>
      </c>
      <c r="C53" s="99" t="s">
        <v>573</v>
      </c>
      <c r="D53" s="114" t="s">
        <v>508</v>
      </c>
      <c r="E53" s="115">
        <v>1</v>
      </c>
      <c r="F53" s="23">
        <v>12000</v>
      </c>
      <c r="G53" s="23">
        <v>12000</v>
      </c>
      <c r="H53" s="23"/>
      <c r="I53" s="23">
        <v>12000</v>
      </c>
      <c r="J53" s="23"/>
      <c r="K53" s="23"/>
      <c r="L53" s="23"/>
      <c r="M53" s="23"/>
      <c r="N53" s="23"/>
      <c r="O53" s="23"/>
      <c r="P53" s="23"/>
      <c r="Q53" s="23"/>
    </row>
    <row r="54" ht="28" customHeight="1" spans="1:17">
      <c r="A54" s="113" t="s">
        <v>233</v>
      </c>
      <c r="B54" s="99" t="s">
        <v>575</v>
      </c>
      <c r="C54" s="99" t="s">
        <v>576</v>
      </c>
      <c r="D54" s="114" t="s">
        <v>337</v>
      </c>
      <c r="E54" s="115">
        <v>1</v>
      </c>
      <c r="F54" s="23"/>
      <c r="G54" s="23">
        <v>3050000</v>
      </c>
      <c r="H54" s="23"/>
      <c r="I54" s="23">
        <v>3050000</v>
      </c>
      <c r="J54" s="23"/>
      <c r="K54" s="23"/>
      <c r="L54" s="23"/>
      <c r="M54" s="23"/>
      <c r="N54" s="23"/>
      <c r="O54" s="23"/>
      <c r="P54" s="23"/>
      <c r="Q54" s="23"/>
    </row>
    <row r="55" ht="28" customHeight="1" spans="1:17">
      <c r="A55" s="113" t="s">
        <v>233</v>
      </c>
      <c r="B55" s="99" t="s">
        <v>560</v>
      </c>
      <c r="C55" s="99" t="s">
        <v>577</v>
      </c>
      <c r="D55" s="114" t="s">
        <v>508</v>
      </c>
      <c r="E55" s="115">
        <v>1</v>
      </c>
      <c r="F55" s="23">
        <v>80900</v>
      </c>
      <c r="G55" s="23">
        <v>80900</v>
      </c>
      <c r="H55" s="23"/>
      <c r="I55" s="23">
        <v>80900</v>
      </c>
      <c r="J55" s="23"/>
      <c r="K55" s="23"/>
      <c r="L55" s="23"/>
      <c r="M55" s="23"/>
      <c r="N55" s="23"/>
      <c r="O55" s="23"/>
      <c r="P55" s="23"/>
      <c r="Q55" s="23"/>
    </row>
    <row r="56" ht="28" customHeight="1" spans="1:17">
      <c r="A56" s="113" t="s">
        <v>233</v>
      </c>
      <c r="B56" s="99" t="s">
        <v>578</v>
      </c>
      <c r="C56" s="99" t="s">
        <v>579</v>
      </c>
      <c r="D56" s="114" t="s">
        <v>365</v>
      </c>
      <c r="E56" s="115">
        <v>1</v>
      </c>
      <c r="F56" s="23"/>
      <c r="G56" s="23">
        <v>1870000</v>
      </c>
      <c r="H56" s="23"/>
      <c r="I56" s="23">
        <v>1870000</v>
      </c>
      <c r="J56" s="23"/>
      <c r="K56" s="23"/>
      <c r="L56" s="23"/>
      <c r="M56" s="23"/>
      <c r="N56" s="23"/>
      <c r="O56" s="23"/>
      <c r="P56" s="23"/>
      <c r="Q56" s="23"/>
    </row>
    <row r="57" ht="28" customHeight="1" spans="1:17">
      <c r="A57" s="113" t="s">
        <v>233</v>
      </c>
      <c r="B57" s="99" t="s">
        <v>580</v>
      </c>
      <c r="C57" s="99" t="s">
        <v>579</v>
      </c>
      <c r="D57" s="114" t="s">
        <v>508</v>
      </c>
      <c r="E57" s="115">
        <v>1</v>
      </c>
      <c r="F57" s="23"/>
      <c r="G57" s="23">
        <v>256000</v>
      </c>
      <c r="H57" s="23"/>
      <c r="I57" s="23">
        <v>256000</v>
      </c>
      <c r="J57" s="23"/>
      <c r="K57" s="23"/>
      <c r="L57" s="23"/>
      <c r="M57" s="23"/>
      <c r="N57" s="23"/>
      <c r="O57" s="23"/>
      <c r="P57" s="23"/>
      <c r="Q57" s="23"/>
    </row>
    <row r="58" ht="28" customHeight="1" spans="1:17">
      <c r="A58" s="113" t="s">
        <v>233</v>
      </c>
      <c r="B58" s="99" t="s">
        <v>581</v>
      </c>
      <c r="C58" s="99" t="s">
        <v>582</v>
      </c>
      <c r="D58" s="114" t="s">
        <v>337</v>
      </c>
      <c r="E58" s="115">
        <v>1</v>
      </c>
      <c r="F58" s="23"/>
      <c r="G58" s="23">
        <v>950000</v>
      </c>
      <c r="H58" s="23"/>
      <c r="I58" s="23">
        <v>950000</v>
      </c>
      <c r="J58" s="23"/>
      <c r="K58" s="23"/>
      <c r="L58" s="23"/>
      <c r="M58" s="23"/>
      <c r="N58" s="23"/>
      <c r="O58" s="23"/>
      <c r="P58" s="23"/>
      <c r="Q58" s="23"/>
    </row>
    <row r="59" ht="28" customHeight="1" spans="1:17">
      <c r="A59" s="113" t="s">
        <v>233</v>
      </c>
      <c r="B59" s="99" t="s">
        <v>583</v>
      </c>
      <c r="C59" s="99" t="s">
        <v>584</v>
      </c>
      <c r="D59" s="114" t="s">
        <v>337</v>
      </c>
      <c r="E59" s="115">
        <v>1</v>
      </c>
      <c r="F59" s="23"/>
      <c r="G59" s="23">
        <v>430000</v>
      </c>
      <c r="H59" s="23"/>
      <c r="I59" s="23">
        <v>430000</v>
      </c>
      <c r="J59" s="23"/>
      <c r="K59" s="23"/>
      <c r="L59" s="23"/>
      <c r="M59" s="23"/>
      <c r="N59" s="23"/>
      <c r="O59" s="23"/>
      <c r="P59" s="23"/>
      <c r="Q59" s="23"/>
    </row>
    <row r="60" ht="28" customHeight="1" spans="1:17">
      <c r="A60" s="113" t="s">
        <v>233</v>
      </c>
      <c r="B60" s="99" t="s">
        <v>585</v>
      </c>
      <c r="C60" s="99" t="s">
        <v>584</v>
      </c>
      <c r="D60" s="114" t="s">
        <v>337</v>
      </c>
      <c r="E60" s="115">
        <v>1</v>
      </c>
      <c r="F60" s="23"/>
      <c r="G60" s="23">
        <v>270000</v>
      </c>
      <c r="H60" s="23"/>
      <c r="I60" s="23">
        <v>270000</v>
      </c>
      <c r="J60" s="23"/>
      <c r="K60" s="23"/>
      <c r="L60" s="23"/>
      <c r="M60" s="23"/>
      <c r="N60" s="23"/>
      <c r="O60" s="23"/>
      <c r="P60" s="23"/>
      <c r="Q60" s="23"/>
    </row>
    <row r="61" ht="28" customHeight="1" spans="1:17">
      <c r="A61" s="113" t="s">
        <v>233</v>
      </c>
      <c r="B61" s="99" t="s">
        <v>586</v>
      </c>
      <c r="C61" s="99" t="s">
        <v>507</v>
      </c>
      <c r="D61" s="114" t="s">
        <v>337</v>
      </c>
      <c r="E61" s="115">
        <v>1</v>
      </c>
      <c r="F61" s="23"/>
      <c r="G61" s="23">
        <v>1750099.4</v>
      </c>
      <c r="H61" s="23"/>
      <c r="I61" s="23">
        <v>1750099.4</v>
      </c>
      <c r="J61" s="23"/>
      <c r="K61" s="23"/>
      <c r="L61" s="23"/>
      <c r="M61" s="23"/>
      <c r="N61" s="23"/>
      <c r="O61" s="23"/>
      <c r="P61" s="23"/>
      <c r="Q61" s="23"/>
    </row>
    <row r="62" ht="28" customHeight="1" spans="1:17">
      <c r="A62" s="113" t="s">
        <v>233</v>
      </c>
      <c r="B62" s="99" t="s">
        <v>587</v>
      </c>
      <c r="C62" s="99" t="s">
        <v>507</v>
      </c>
      <c r="D62" s="114" t="s">
        <v>337</v>
      </c>
      <c r="E62" s="115">
        <v>1</v>
      </c>
      <c r="F62" s="23"/>
      <c r="G62" s="23">
        <v>2850000</v>
      </c>
      <c r="H62" s="23"/>
      <c r="I62" s="23">
        <v>2850000</v>
      </c>
      <c r="J62" s="23"/>
      <c r="K62" s="23"/>
      <c r="L62" s="23"/>
      <c r="M62" s="23"/>
      <c r="N62" s="23"/>
      <c r="O62" s="23"/>
      <c r="P62" s="23"/>
      <c r="Q62" s="23"/>
    </row>
    <row r="63" ht="28" customHeight="1" spans="1:17">
      <c r="A63" s="113" t="s">
        <v>233</v>
      </c>
      <c r="B63" s="99" t="s">
        <v>588</v>
      </c>
      <c r="C63" s="99" t="s">
        <v>589</v>
      </c>
      <c r="D63" s="114" t="s">
        <v>508</v>
      </c>
      <c r="E63" s="115">
        <v>1</v>
      </c>
      <c r="F63" s="23"/>
      <c r="G63" s="23">
        <v>744000</v>
      </c>
      <c r="H63" s="23"/>
      <c r="I63" s="23">
        <v>744000</v>
      </c>
      <c r="J63" s="23"/>
      <c r="K63" s="23"/>
      <c r="L63" s="23"/>
      <c r="M63" s="23"/>
      <c r="N63" s="23"/>
      <c r="O63" s="23"/>
      <c r="P63" s="23"/>
      <c r="Q63" s="23"/>
    </row>
    <row r="64" ht="28" customHeight="1" spans="1:17">
      <c r="A64" s="113" t="s">
        <v>233</v>
      </c>
      <c r="B64" s="99" t="s">
        <v>590</v>
      </c>
      <c r="C64" s="99" t="s">
        <v>555</v>
      </c>
      <c r="D64" s="114" t="s">
        <v>365</v>
      </c>
      <c r="E64" s="115">
        <v>1</v>
      </c>
      <c r="F64" s="23"/>
      <c r="G64" s="23">
        <v>120000</v>
      </c>
      <c r="H64" s="23"/>
      <c r="I64" s="23">
        <v>120000</v>
      </c>
      <c r="J64" s="23"/>
      <c r="K64" s="23"/>
      <c r="L64" s="23"/>
      <c r="M64" s="23"/>
      <c r="N64" s="23"/>
      <c r="O64" s="23"/>
      <c r="P64" s="23"/>
      <c r="Q64" s="23"/>
    </row>
    <row r="65" ht="28" customHeight="1" spans="1:17">
      <c r="A65" s="113" t="s">
        <v>233</v>
      </c>
      <c r="B65" s="99" t="s">
        <v>591</v>
      </c>
      <c r="C65" s="99" t="s">
        <v>592</v>
      </c>
      <c r="D65" s="114" t="s">
        <v>337</v>
      </c>
      <c r="E65" s="115">
        <v>1</v>
      </c>
      <c r="F65" s="23"/>
      <c r="G65" s="23">
        <v>3350000</v>
      </c>
      <c r="H65" s="23"/>
      <c r="I65" s="23">
        <v>3350000</v>
      </c>
      <c r="J65" s="23"/>
      <c r="K65" s="23"/>
      <c r="L65" s="23"/>
      <c r="M65" s="23"/>
      <c r="N65" s="23"/>
      <c r="O65" s="23"/>
      <c r="P65" s="23"/>
      <c r="Q65" s="23"/>
    </row>
    <row r="66" ht="28" customHeight="1" spans="1:17">
      <c r="A66" s="113" t="s">
        <v>229</v>
      </c>
      <c r="B66" s="99" t="s">
        <v>232</v>
      </c>
      <c r="C66" s="99" t="s">
        <v>593</v>
      </c>
      <c r="D66" s="114" t="s">
        <v>480</v>
      </c>
      <c r="E66" s="115">
        <v>1</v>
      </c>
      <c r="F66" s="23">
        <v>250000</v>
      </c>
      <c r="G66" s="23">
        <v>250000</v>
      </c>
      <c r="H66" s="23"/>
      <c r="I66" s="23"/>
      <c r="J66" s="23"/>
      <c r="K66" s="23"/>
      <c r="L66" s="23">
        <v>250000</v>
      </c>
      <c r="M66" s="23">
        <v>250000</v>
      </c>
      <c r="N66" s="23"/>
      <c r="O66" s="23"/>
      <c r="P66" s="23"/>
      <c r="Q66" s="23"/>
    </row>
    <row r="67" ht="28" customHeight="1" spans="1:17">
      <c r="A67" s="113" t="s">
        <v>240</v>
      </c>
      <c r="B67" s="99" t="s">
        <v>594</v>
      </c>
      <c r="C67" s="99" t="s">
        <v>551</v>
      </c>
      <c r="D67" s="114" t="s">
        <v>337</v>
      </c>
      <c r="E67" s="115">
        <v>1</v>
      </c>
      <c r="F67" s="23">
        <v>590000</v>
      </c>
      <c r="G67" s="23">
        <v>590000</v>
      </c>
      <c r="H67" s="23"/>
      <c r="I67" s="23">
        <v>590000</v>
      </c>
      <c r="J67" s="23"/>
      <c r="K67" s="23"/>
      <c r="L67" s="23"/>
      <c r="M67" s="23"/>
      <c r="N67" s="23"/>
      <c r="O67" s="23"/>
      <c r="P67" s="23"/>
      <c r="Q67" s="23"/>
    </row>
    <row r="68" ht="28" customHeight="1" spans="1:17">
      <c r="A68" s="102" t="s">
        <v>99</v>
      </c>
      <c r="B68" s="103"/>
      <c r="C68" s="103"/>
      <c r="D68" s="103"/>
      <c r="E68" s="112"/>
      <c r="F68" s="23">
        <v>8964863</v>
      </c>
      <c r="G68" s="23">
        <v>43632462.4</v>
      </c>
      <c r="H68" s="23"/>
      <c r="I68" s="23">
        <v>19808579.4</v>
      </c>
      <c r="J68" s="23"/>
      <c r="K68" s="23"/>
      <c r="L68" s="23">
        <v>23823883</v>
      </c>
      <c r="M68" s="23">
        <v>23113883</v>
      </c>
      <c r="N68" s="23"/>
      <c r="O68" s="23"/>
      <c r="P68" s="23"/>
      <c r="Q68" s="23">
        <v>710000</v>
      </c>
    </row>
  </sheetData>
  <mergeCells count="16">
    <mergeCell ref="A2:Q2"/>
    <mergeCell ref="A3:F3"/>
    <mergeCell ref="G4:Q4"/>
    <mergeCell ref="L5:Q5"/>
    <mergeCell ref="A68:E68"/>
    <mergeCell ref="A4:A6"/>
    <mergeCell ref="B4:B6"/>
    <mergeCell ref="C4:C6"/>
    <mergeCell ref="D4:D6"/>
    <mergeCell ref="E4:E6"/>
    <mergeCell ref="F4:F6"/>
    <mergeCell ref="G5:G6"/>
    <mergeCell ref="H5:H6"/>
    <mergeCell ref="I5:I6"/>
    <mergeCell ref="J5:J6"/>
    <mergeCell ref="K5:K6"/>
  </mergeCells>
  <pageMargins left="0.357638888888889" right="0.357638888888889" top="1" bottom="1" header="0.5" footer="0.5"/>
  <pageSetup paperSize="9" scale="65"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workbookViewId="0">
      <selection activeCell="A1" sqref="A1:N12"/>
    </sheetView>
  </sheetViews>
  <sheetFormatPr defaultColWidth="9.13333333333333" defaultRowHeight="14.25" customHeight="1"/>
  <cols>
    <col min="1" max="14" width="9.33333333333333" customWidth="1"/>
  </cols>
  <sheetData>
    <row r="1" ht="13.5" customHeight="1" spans="1:14">
      <c r="A1" s="73"/>
      <c r="B1" s="73"/>
      <c r="C1" s="73"/>
      <c r="D1" s="73"/>
      <c r="E1" s="73"/>
      <c r="F1" s="73"/>
      <c r="G1" s="73"/>
      <c r="H1" s="78"/>
      <c r="I1" s="73"/>
      <c r="J1" s="73"/>
      <c r="K1" s="73"/>
      <c r="L1" s="60"/>
      <c r="M1" s="79"/>
      <c r="N1" s="80" t="s">
        <v>595</v>
      </c>
    </row>
    <row r="2" ht="27.75" customHeight="1" spans="1:14">
      <c r="A2" s="81" t="s">
        <v>596</v>
      </c>
      <c r="B2" s="81"/>
      <c r="C2" s="81"/>
      <c r="D2" s="81"/>
      <c r="E2" s="81"/>
      <c r="F2" s="81"/>
      <c r="G2" s="81"/>
      <c r="H2" s="82"/>
      <c r="I2" s="81"/>
      <c r="J2" s="81"/>
      <c r="K2" s="81"/>
      <c r="L2" s="61"/>
      <c r="M2" s="82"/>
      <c r="N2" s="81"/>
    </row>
    <row r="3" s="1" customFormat="1" ht="18.75" customHeight="1" spans="1:14">
      <c r="A3" s="72" t="str">
        <f>"单位名称："&amp;"云南省昆明海埂体育训练基地"</f>
        <v>单位名称：云南省昆明海埂体育训练基地</v>
      </c>
      <c r="B3" s="72"/>
      <c r="C3" s="72"/>
      <c r="D3" s="72"/>
      <c r="E3" s="72"/>
      <c r="F3" s="73"/>
      <c r="G3" s="73"/>
      <c r="H3" s="83"/>
      <c r="I3" s="73"/>
      <c r="J3" s="73"/>
      <c r="K3" s="73"/>
      <c r="L3" s="8"/>
      <c r="M3" s="84"/>
      <c r="N3" s="74" t="s">
        <v>124</v>
      </c>
    </row>
    <row r="4" s="1" customFormat="1" ht="15.75" customHeight="1" spans="1:14">
      <c r="A4" s="28" t="s">
        <v>496</v>
      </c>
      <c r="B4" s="85" t="s">
        <v>597</v>
      </c>
      <c r="C4" s="85" t="s">
        <v>598</v>
      </c>
      <c r="D4" s="86" t="s">
        <v>140</v>
      </c>
      <c r="E4" s="86"/>
      <c r="F4" s="86"/>
      <c r="G4" s="86"/>
      <c r="H4" s="87"/>
      <c r="I4" s="86"/>
      <c r="J4" s="86"/>
      <c r="K4" s="86"/>
      <c r="L4" s="88"/>
      <c r="M4" s="87"/>
      <c r="N4" s="89"/>
    </row>
    <row r="5" s="1" customFormat="1" ht="17.25" customHeight="1" spans="1:14">
      <c r="A5" s="34"/>
      <c r="B5" s="90"/>
      <c r="C5" s="90"/>
      <c r="D5" s="90" t="s">
        <v>30</v>
      </c>
      <c r="E5" s="90" t="s">
        <v>33</v>
      </c>
      <c r="F5" s="90" t="s">
        <v>502</v>
      </c>
      <c r="G5" s="90" t="s">
        <v>503</v>
      </c>
      <c r="H5" s="91" t="s">
        <v>504</v>
      </c>
      <c r="I5" s="92" t="s">
        <v>505</v>
      </c>
      <c r="J5" s="92"/>
      <c r="K5" s="92"/>
      <c r="L5" s="93"/>
      <c r="M5" s="94"/>
      <c r="N5" s="95"/>
    </row>
    <row r="6" s="1" customFormat="1" ht="54" customHeight="1" spans="1:14">
      <c r="A6" s="37"/>
      <c r="B6" s="95"/>
      <c r="C6" s="95"/>
      <c r="D6" s="95"/>
      <c r="E6" s="95"/>
      <c r="F6" s="95"/>
      <c r="G6" s="95"/>
      <c r="H6" s="96"/>
      <c r="I6" s="95" t="s">
        <v>32</v>
      </c>
      <c r="J6" s="95" t="s">
        <v>43</v>
      </c>
      <c r="K6" s="95" t="s">
        <v>227</v>
      </c>
      <c r="L6" s="97" t="s">
        <v>39</v>
      </c>
      <c r="M6" s="96" t="s">
        <v>40</v>
      </c>
      <c r="N6" s="95" t="s">
        <v>41</v>
      </c>
    </row>
    <row r="7" s="1" customFormat="1" ht="15" customHeight="1" spans="1:14">
      <c r="A7" s="37">
        <v>1</v>
      </c>
      <c r="B7" s="95">
        <v>2</v>
      </c>
      <c r="C7" s="95">
        <v>3</v>
      </c>
      <c r="D7" s="96">
        <v>4</v>
      </c>
      <c r="E7" s="96">
        <v>5</v>
      </c>
      <c r="F7" s="96">
        <v>6</v>
      </c>
      <c r="G7" s="96">
        <v>7</v>
      </c>
      <c r="H7" s="96">
        <v>8</v>
      </c>
      <c r="I7" s="96">
        <v>9</v>
      </c>
      <c r="J7" s="96">
        <v>10</v>
      </c>
      <c r="K7" s="96">
        <v>11</v>
      </c>
      <c r="L7" s="96">
        <v>12</v>
      </c>
      <c r="M7" s="96">
        <v>13</v>
      </c>
      <c r="N7" s="96">
        <v>14</v>
      </c>
    </row>
    <row r="8" ht="21" customHeight="1" spans="1:14">
      <c r="A8" s="98"/>
      <c r="B8" s="99"/>
      <c r="C8" s="99"/>
      <c r="D8" s="100"/>
      <c r="E8" s="100"/>
      <c r="F8" s="100"/>
      <c r="G8" s="100"/>
      <c r="H8" s="100"/>
      <c r="I8" s="100"/>
      <c r="J8" s="100"/>
      <c r="K8" s="100"/>
      <c r="L8" s="101"/>
      <c r="M8" s="100"/>
      <c r="N8" s="100"/>
    </row>
    <row r="9" ht="21" customHeight="1" spans="1:14">
      <c r="A9" s="98"/>
      <c r="B9" s="99"/>
      <c r="C9" s="99"/>
      <c r="D9" s="100"/>
      <c r="E9" s="100"/>
      <c r="F9" s="100"/>
      <c r="G9" s="100"/>
      <c r="H9" s="100"/>
      <c r="I9" s="100"/>
      <c r="J9" s="100"/>
      <c r="K9" s="100"/>
      <c r="L9" s="101"/>
      <c r="M9" s="100"/>
      <c r="N9" s="100"/>
    </row>
    <row r="10" ht="21" customHeight="1" spans="1:14">
      <c r="A10" s="102" t="s">
        <v>99</v>
      </c>
      <c r="B10" s="103"/>
      <c r="C10" s="104"/>
      <c r="D10" s="100"/>
      <c r="E10" s="100"/>
      <c r="F10" s="100"/>
      <c r="G10" s="100"/>
      <c r="H10" s="100"/>
      <c r="I10" s="100"/>
      <c r="J10" s="100"/>
      <c r="K10" s="100"/>
      <c r="L10" s="101"/>
      <c r="M10" s="100"/>
      <c r="N10" s="100"/>
    </row>
    <row r="12" customFormat="1" customHeight="1" spans="1:14">
      <c r="A12" s="44" t="s">
        <v>131</v>
      </c>
      <c r="B12" s="44"/>
      <c r="C12" s="44"/>
      <c r="D12" s="44"/>
      <c r="E12" s="44"/>
      <c r="F12" s="44"/>
    </row>
  </sheetData>
  <mergeCells count="13">
    <mergeCell ref="A2:N2"/>
    <mergeCell ref="A3:E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10"/>
  <sheetViews>
    <sheetView showZeros="0" workbookViewId="0">
      <selection activeCell="A1" sqref="A1:X10"/>
    </sheetView>
  </sheetViews>
  <sheetFormatPr defaultColWidth="9.13333333333333" defaultRowHeight="14.25" customHeight="1"/>
  <cols>
    <col min="1" max="2" width="10.3333333333333" customWidth="1"/>
    <col min="3" max="3" width="9" customWidth="1"/>
    <col min="4" max="4" width="11.6666666666667" customWidth="1"/>
    <col min="5" max="11" width="7.225" customWidth="1"/>
    <col min="12" max="12" width="6.55833333333333" customWidth="1"/>
    <col min="13" max="23" width="6.66666666666667" customWidth="1"/>
    <col min="24" max="24" width="10.3333333333333" customWidth="1"/>
  </cols>
  <sheetData>
    <row r="1" ht="13.5" customHeight="1" spans="1:24">
      <c r="D1" s="69"/>
      <c r="W1" s="60"/>
      <c r="X1" s="60" t="s">
        <v>599</v>
      </c>
    </row>
    <row r="2" ht="27.75" customHeight="1" spans="1:24">
      <c r="A2" s="70" t="s">
        <v>600</v>
      </c>
      <c r="B2" s="71"/>
      <c r="C2" s="71"/>
      <c r="D2" s="71"/>
      <c r="E2" s="71"/>
      <c r="F2" s="71"/>
      <c r="G2" s="71"/>
      <c r="H2" s="71"/>
      <c r="I2" s="71"/>
      <c r="J2" s="71"/>
      <c r="K2" s="71"/>
      <c r="L2" s="71"/>
      <c r="M2" s="71"/>
      <c r="N2" s="71"/>
      <c r="O2" s="71"/>
      <c r="P2" s="71"/>
      <c r="Q2" s="71"/>
      <c r="R2" s="71"/>
      <c r="S2" s="71"/>
      <c r="T2" s="71"/>
      <c r="U2" s="71"/>
      <c r="V2" s="71"/>
      <c r="W2" s="71"/>
      <c r="X2" s="71"/>
    </row>
    <row r="3" s="1" customFormat="1" ht="22" customHeight="1" spans="1:24">
      <c r="A3" s="72" t="str">
        <f>"单位名称："&amp;"云南省昆明海埂体育训练基地"</f>
        <v>单位名称：云南省昆明海埂体育训练基地</v>
      </c>
      <c r="B3" s="73"/>
      <c r="C3" s="73"/>
      <c r="D3" s="74"/>
      <c r="E3" s="73"/>
      <c r="F3" s="73"/>
      <c r="G3" s="73"/>
      <c r="H3" s="73"/>
      <c r="I3" s="73"/>
      <c r="W3" s="8"/>
      <c r="X3" s="8" t="s">
        <v>124</v>
      </c>
    </row>
    <row r="4" ht="19.5" customHeight="1" spans="1:24">
      <c r="A4" s="10" t="s">
        <v>601</v>
      </c>
      <c r="B4" s="11" t="s">
        <v>140</v>
      </c>
      <c r="C4" s="12"/>
      <c r="D4" s="12"/>
      <c r="E4" s="75" t="s">
        <v>602</v>
      </c>
      <c r="F4" s="75"/>
      <c r="G4" s="75"/>
      <c r="H4" s="75"/>
      <c r="I4" s="75"/>
      <c r="J4" s="75"/>
      <c r="K4" s="75"/>
      <c r="L4" s="75"/>
      <c r="M4" s="75"/>
      <c r="N4" s="75"/>
      <c r="O4" s="75"/>
      <c r="P4" s="75"/>
      <c r="Q4" s="75"/>
      <c r="R4" s="75"/>
      <c r="S4" s="75"/>
      <c r="T4" s="75"/>
      <c r="U4" s="75"/>
      <c r="V4" s="75"/>
      <c r="W4" s="75"/>
      <c r="X4" s="75"/>
    </row>
    <row r="5" s="1" customFormat="1" ht="40.5" customHeight="1" spans="1:24">
      <c r="A5" s="37"/>
      <c r="B5" s="35" t="s">
        <v>30</v>
      </c>
      <c r="C5" s="28" t="s">
        <v>33</v>
      </c>
      <c r="D5" s="76" t="s">
        <v>603</v>
      </c>
      <c r="E5" s="20" t="s">
        <v>604</v>
      </c>
      <c r="F5" s="20" t="s">
        <v>605</v>
      </c>
      <c r="G5" s="20" t="s">
        <v>606</v>
      </c>
      <c r="H5" s="20" t="s">
        <v>607</v>
      </c>
      <c r="I5" s="20" t="s">
        <v>608</v>
      </c>
      <c r="J5" s="20" t="s">
        <v>609</v>
      </c>
      <c r="K5" s="20" t="s">
        <v>610</v>
      </c>
      <c r="L5" s="62" t="s">
        <v>611</v>
      </c>
      <c r="M5" s="20" t="s">
        <v>612</v>
      </c>
      <c r="N5" s="20" t="s">
        <v>613</v>
      </c>
      <c r="O5" s="20" t="s">
        <v>614</v>
      </c>
      <c r="P5" s="20" t="s">
        <v>615</v>
      </c>
      <c r="Q5" s="20" t="s">
        <v>616</v>
      </c>
      <c r="R5" s="20" t="s">
        <v>617</v>
      </c>
      <c r="S5" s="20" t="s">
        <v>618</v>
      </c>
      <c r="T5" s="20" t="s">
        <v>619</v>
      </c>
      <c r="U5" s="20" t="s">
        <v>620</v>
      </c>
      <c r="V5" s="20" t="s">
        <v>621</v>
      </c>
      <c r="W5" s="20" t="s">
        <v>622</v>
      </c>
      <c r="X5" s="62" t="s">
        <v>623</v>
      </c>
    </row>
    <row r="6" s="1" customFormat="1" ht="19.5" customHeight="1" spans="1:24">
      <c r="A6" s="20">
        <v>1</v>
      </c>
      <c r="B6" s="20">
        <v>2</v>
      </c>
      <c r="C6" s="20">
        <v>3</v>
      </c>
      <c r="D6" s="30">
        <v>4</v>
      </c>
      <c r="E6" s="20">
        <v>5</v>
      </c>
      <c r="F6" s="20">
        <v>6</v>
      </c>
      <c r="G6" s="20">
        <v>7</v>
      </c>
      <c r="H6" s="30">
        <v>8</v>
      </c>
      <c r="I6" s="20">
        <v>9</v>
      </c>
      <c r="J6" s="20">
        <v>10</v>
      </c>
      <c r="K6" s="20">
        <v>11</v>
      </c>
      <c r="L6" s="30">
        <v>12</v>
      </c>
      <c r="M6" s="20">
        <v>13</v>
      </c>
      <c r="N6" s="20">
        <v>14</v>
      </c>
      <c r="O6" s="20">
        <v>15</v>
      </c>
      <c r="P6" s="30">
        <v>16</v>
      </c>
      <c r="Q6" s="20">
        <v>17</v>
      </c>
      <c r="R6" s="20">
        <v>18</v>
      </c>
      <c r="S6" s="20">
        <v>19</v>
      </c>
      <c r="T6" s="30">
        <v>20</v>
      </c>
      <c r="U6" s="30">
        <v>21</v>
      </c>
      <c r="V6" s="30">
        <v>22</v>
      </c>
      <c r="W6" s="20">
        <v>23</v>
      </c>
      <c r="X6" s="20">
        <v>24</v>
      </c>
    </row>
    <row r="7" ht="28.4" customHeight="1" spans="1:24">
      <c r="A7" s="40"/>
      <c r="B7" s="23"/>
      <c r="C7" s="23"/>
      <c r="D7" s="23"/>
      <c r="E7" s="23"/>
      <c r="F7" s="23"/>
      <c r="G7" s="23"/>
      <c r="H7" s="23"/>
      <c r="I7" s="23"/>
      <c r="J7" s="23"/>
      <c r="K7" s="23"/>
      <c r="L7" s="23"/>
      <c r="M7" s="23"/>
      <c r="N7" s="23"/>
      <c r="O7" s="23"/>
      <c r="P7" s="23"/>
      <c r="Q7" s="23"/>
      <c r="R7" s="23"/>
      <c r="S7" s="23"/>
      <c r="T7" s="23"/>
      <c r="U7" s="23"/>
      <c r="V7" s="23"/>
      <c r="W7" s="77"/>
      <c r="X7" s="23"/>
    </row>
    <row r="8" ht="29.9" customHeight="1" spans="1:24">
      <c r="A8" s="40"/>
      <c r="B8" s="23"/>
      <c r="C8" s="23"/>
      <c r="D8" s="23"/>
      <c r="E8" s="23"/>
      <c r="F8" s="23"/>
      <c r="G8" s="23"/>
      <c r="H8" s="23"/>
      <c r="I8" s="23"/>
      <c r="J8" s="23"/>
      <c r="K8" s="23"/>
      <c r="L8" s="23"/>
      <c r="M8" s="23"/>
      <c r="N8" s="23"/>
      <c r="O8" s="23"/>
      <c r="P8" s="23"/>
      <c r="Q8" s="23"/>
      <c r="R8" s="23"/>
      <c r="S8" s="23"/>
      <c r="T8" s="23"/>
      <c r="U8" s="23"/>
      <c r="V8" s="23"/>
      <c r="W8" s="77"/>
      <c r="X8" s="23"/>
    </row>
    <row r="10" customFormat="1" ht="21" customHeight="1" spans="1:24">
      <c r="A10" t="s">
        <v>624</v>
      </c>
    </row>
  </sheetData>
  <mergeCells count="5">
    <mergeCell ref="A2:X2"/>
    <mergeCell ref="A3:I3"/>
    <mergeCell ref="B4:D4"/>
    <mergeCell ref="E4:X4"/>
    <mergeCell ref="A4:A5"/>
  </mergeCells>
  <pageMargins left="0.75" right="0.75" top="1" bottom="1" header="0.5" footer="0.5"/>
  <pageSetup paperSize="9" scale="7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selection activeCell="A1" sqref="A1:J9"/>
    </sheetView>
  </sheetViews>
  <sheetFormatPr defaultColWidth="9.13333333333333" defaultRowHeight="12" customHeight="1"/>
  <cols>
    <col min="1" max="10" width="12.5583333333333" customWidth="1"/>
  </cols>
  <sheetData>
    <row r="1" customHeight="1" spans="1:10">
      <c r="J1" s="60" t="s">
        <v>625</v>
      </c>
    </row>
    <row r="2" ht="28.5" customHeight="1" spans="1:10">
      <c r="A2" s="4" t="s">
        <v>626</v>
      </c>
      <c r="B2" s="4"/>
      <c r="C2" s="4"/>
      <c r="D2" s="4"/>
      <c r="E2" s="4"/>
      <c r="F2" s="61"/>
      <c r="G2" s="4"/>
      <c r="H2" s="61"/>
      <c r="I2" s="61"/>
      <c r="J2" s="4"/>
    </row>
    <row r="3" s="1" customFormat="1" ht="17.25" customHeight="1" spans="1:10">
      <c r="A3" s="5" t="str">
        <f>"单位名称："&amp;"云南省昆明海埂体育训练基地"</f>
        <v>单位名称：云南省昆明海埂体育训练基地</v>
      </c>
    </row>
    <row r="4" s="1" customFormat="1" ht="44.25" customHeight="1" spans="1:10">
      <c r="A4" s="62" t="s">
        <v>257</v>
      </c>
      <c r="B4" s="62" t="s">
        <v>258</v>
      </c>
      <c r="C4" s="62" t="s">
        <v>259</v>
      </c>
      <c r="D4" s="62" t="s">
        <v>260</v>
      </c>
      <c r="E4" s="62" t="s">
        <v>261</v>
      </c>
      <c r="F4" s="39" t="s">
        <v>262</v>
      </c>
      <c r="G4" s="62" t="s">
        <v>263</v>
      </c>
      <c r="H4" s="39" t="s">
        <v>264</v>
      </c>
      <c r="I4" s="39" t="s">
        <v>265</v>
      </c>
      <c r="J4" s="62" t="s">
        <v>266</v>
      </c>
    </row>
    <row r="5" s="1" customFormat="1" ht="14.25" customHeight="1" spans="1:10">
      <c r="A5" s="62">
        <v>1</v>
      </c>
      <c r="B5" s="62">
        <v>2</v>
      </c>
      <c r="C5" s="62">
        <v>3</v>
      </c>
      <c r="D5" s="62">
        <v>4</v>
      </c>
      <c r="E5" s="62">
        <v>5</v>
      </c>
      <c r="F5" s="39">
        <v>6</v>
      </c>
      <c r="G5" s="62">
        <v>7</v>
      </c>
      <c r="H5" s="39">
        <v>8</v>
      </c>
      <c r="I5" s="39">
        <v>9</v>
      </c>
      <c r="J5" s="62">
        <v>10</v>
      </c>
    </row>
    <row r="6" ht="21.8" customHeight="1" spans="1:10">
      <c r="A6" s="63"/>
      <c r="B6" s="64"/>
      <c r="C6" s="64"/>
      <c r="D6" s="64"/>
      <c r="E6" s="65"/>
      <c r="F6" s="66"/>
      <c r="G6" s="65"/>
      <c r="H6" s="66"/>
      <c r="I6" s="66"/>
      <c r="J6" s="65"/>
    </row>
    <row r="7" ht="60.8" customHeight="1" spans="1:10">
      <c r="A7" s="63"/>
      <c r="B7" s="67"/>
      <c r="C7" s="67"/>
      <c r="D7" s="67"/>
      <c r="E7" s="63"/>
      <c r="F7" s="67"/>
      <c r="G7" s="63"/>
      <c r="H7" s="67"/>
      <c r="I7" s="67"/>
      <c r="J7" s="68"/>
    </row>
    <row r="9" customFormat="1" ht="24" customHeight="1" spans="1:10">
      <c r="A9" s="44" t="s">
        <v>627</v>
      </c>
      <c r="B9" s="44"/>
      <c r="C9" s="44"/>
      <c r="D9" s="44"/>
      <c r="E9" s="44"/>
    </row>
  </sheetData>
  <mergeCells count="2">
    <mergeCell ref="A2:J2"/>
    <mergeCell ref="A3:H3"/>
  </mergeCells>
  <pageMargins left="0.75" right="0.75" top="1" bottom="1" header="0.5" footer="0.5"/>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16"/>
  <sheetViews>
    <sheetView showZeros="0" workbookViewId="0">
      <selection activeCell="C97" sqref="A1:H116"/>
    </sheetView>
  </sheetViews>
  <sheetFormatPr defaultColWidth="8.85833333333333" defaultRowHeight="15" customHeight="1" outlineLevelCol="7"/>
  <cols>
    <col min="1" max="1" width="28.775" customWidth="1"/>
    <col min="2" max="2" width="14.3333333333333" customWidth="1"/>
    <col min="3" max="3" width="26.225" customWidth="1"/>
    <col min="4" max="4" width="22.4416666666667" customWidth="1"/>
    <col min="5" max="5" width="10.1166666666667" customWidth="1"/>
    <col min="6" max="6" width="11.4416666666667" customWidth="1"/>
    <col min="7" max="7" width="17.4416666666667" customWidth="1"/>
    <col min="8" max="8" width="15.775" customWidth="1"/>
  </cols>
  <sheetData>
    <row r="1" ht="18.75" customHeight="1" spans="1:8">
      <c r="A1" s="46"/>
      <c r="B1" s="46"/>
      <c r="C1" s="46"/>
      <c r="D1" s="46"/>
      <c r="E1" s="46"/>
      <c r="F1" s="46"/>
      <c r="G1" s="46"/>
      <c r="H1" s="47" t="s">
        <v>628</v>
      </c>
    </row>
    <row r="2" ht="30.65" customHeight="1" spans="1:8">
      <c r="A2" s="48" t="s">
        <v>629</v>
      </c>
      <c r="B2" s="48"/>
      <c r="C2" s="48"/>
      <c r="D2" s="48"/>
      <c r="E2" s="48"/>
      <c r="F2" s="48"/>
      <c r="G2" s="48"/>
      <c r="H2" s="48"/>
    </row>
    <row r="3" s="1" customFormat="1" ht="18.75" customHeight="1" spans="1:8">
      <c r="A3" s="49" t="str">
        <f>"单位名称："&amp;"云南省昆明海埂体育训练基地"</f>
        <v>单位名称：云南省昆明海埂体育训练基地</v>
      </c>
      <c r="B3" s="50"/>
      <c r="C3" s="51"/>
      <c r="D3" s="51"/>
      <c r="E3" s="51"/>
      <c r="F3" s="51"/>
      <c r="G3" s="51"/>
      <c r="H3" s="51" t="s">
        <v>124</v>
      </c>
    </row>
    <row r="4" s="1" customFormat="1" ht="18.75" customHeight="1" spans="1:8">
      <c r="A4" s="52" t="s">
        <v>29</v>
      </c>
      <c r="B4" s="52" t="s">
        <v>630</v>
      </c>
      <c r="C4" s="52" t="s">
        <v>631</v>
      </c>
      <c r="D4" s="52" t="s">
        <v>632</v>
      </c>
      <c r="E4" s="52" t="s">
        <v>633</v>
      </c>
      <c r="F4" s="52" t="s">
        <v>634</v>
      </c>
      <c r="G4" s="52"/>
      <c r="H4" s="52"/>
    </row>
    <row r="5" s="1" customFormat="1" ht="18.75" customHeight="1" spans="1:8">
      <c r="A5" s="52"/>
      <c r="B5" s="52"/>
      <c r="C5" s="52"/>
      <c r="D5" s="52"/>
      <c r="E5" s="52"/>
      <c r="F5" s="52" t="s">
        <v>500</v>
      </c>
      <c r="G5" s="52" t="s">
        <v>635</v>
      </c>
      <c r="H5" s="52" t="s">
        <v>636</v>
      </c>
    </row>
    <row r="6" s="1" customFormat="1" ht="18.75" customHeight="1" spans="1:8">
      <c r="A6" s="53" t="s">
        <v>116</v>
      </c>
      <c r="B6" s="53" t="s">
        <v>117</v>
      </c>
      <c r="C6" s="53" t="s">
        <v>118</v>
      </c>
      <c r="D6" s="53" t="s">
        <v>119</v>
      </c>
      <c r="E6" s="53" t="s">
        <v>120</v>
      </c>
      <c r="F6" s="53" t="s">
        <v>121</v>
      </c>
      <c r="G6" s="53" t="s">
        <v>637</v>
      </c>
      <c r="H6" s="53" t="s">
        <v>324</v>
      </c>
    </row>
    <row r="7" s="45" customFormat="1" ht="29.9" customHeight="1" spans="1:8">
      <c r="A7" s="54" t="s">
        <v>45</v>
      </c>
      <c r="B7" s="54" t="s">
        <v>638</v>
      </c>
      <c r="C7" s="54" t="s">
        <v>639</v>
      </c>
      <c r="D7" s="54" t="s">
        <v>640</v>
      </c>
      <c r="E7" s="55" t="s">
        <v>641</v>
      </c>
      <c r="F7" s="56">
        <v>12</v>
      </c>
      <c r="G7" s="57">
        <v>20000</v>
      </c>
      <c r="H7" s="57">
        <v>240000</v>
      </c>
    </row>
    <row r="8" s="45" customFormat="1" ht="29.9" customHeight="1" spans="1:8">
      <c r="A8" s="54" t="s">
        <v>45</v>
      </c>
      <c r="B8" s="54" t="s">
        <v>638</v>
      </c>
      <c r="C8" s="54" t="s">
        <v>639</v>
      </c>
      <c r="D8" s="54" t="s">
        <v>642</v>
      </c>
      <c r="E8" s="55" t="s">
        <v>641</v>
      </c>
      <c r="F8" s="56">
        <v>1</v>
      </c>
      <c r="G8" s="57">
        <v>20000</v>
      </c>
      <c r="H8" s="57">
        <v>20000</v>
      </c>
    </row>
    <row r="9" s="45" customFormat="1" ht="29.9" customHeight="1" spans="1:8">
      <c r="A9" s="54" t="s">
        <v>45</v>
      </c>
      <c r="B9" s="54" t="s">
        <v>638</v>
      </c>
      <c r="C9" s="54" t="s">
        <v>643</v>
      </c>
      <c r="D9" s="54" t="s">
        <v>644</v>
      </c>
      <c r="E9" s="55" t="s">
        <v>645</v>
      </c>
      <c r="F9" s="56">
        <v>1</v>
      </c>
      <c r="G9" s="57">
        <v>3200000</v>
      </c>
      <c r="H9" s="57">
        <v>3200000</v>
      </c>
    </row>
    <row r="10" s="45" customFormat="1" ht="29.9" customHeight="1" spans="1:8">
      <c r="A10" s="54" t="s">
        <v>45</v>
      </c>
      <c r="B10" s="54" t="s">
        <v>638</v>
      </c>
      <c r="C10" s="54" t="s">
        <v>646</v>
      </c>
      <c r="D10" s="54" t="s">
        <v>647</v>
      </c>
      <c r="E10" s="55" t="s">
        <v>648</v>
      </c>
      <c r="F10" s="56">
        <v>1</v>
      </c>
      <c r="G10" s="57">
        <v>3500000</v>
      </c>
      <c r="H10" s="57">
        <v>3500000</v>
      </c>
    </row>
    <row r="11" s="45" customFormat="1" ht="29.9" customHeight="1" spans="1:8">
      <c r="A11" s="54" t="s">
        <v>45</v>
      </c>
      <c r="B11" s="54" t="s">
        <v>649</v>
      </c>
      <c r="C11" s="54" t="s">
        <v>547</v>
      </c>
      <c r="D11" s="54" t="s">
        <v>546</v>
      </c>
      <c r="E11" s="55" t="s">
        <v>394</v>
      </c>
      <c r="F11" s="56">
        <v>1</v>
      </c>
      <c r="G11" s="57">
        <v>6000</v>
      </c>
      <c r="H11" s="57">
        <v>6000</v>
      </c>
    </row>
    <row r="12" s="45" customFormat="1" ht="29.9" customHeight="1" spans="1:8">
      <c r="A12" s="54" t="s">
        <v>45</v>
      </c>
      <c r="B12" s="54" t="s">
        <v>649</v>
      </c>
      <c r="C12" s="54" t="s">
        <v>516</v>
      </c>
      <c r="D12" s="54" t="s">
        <v>650</v>
      </c>
      <c r="E12" s="55" t="s">
        <v>394</v>
      </c>
      <c r="F12" s="56">
        <v>3</v>
      </c>
      <c r="G12" s="57">
        <v>9000</v>
      </c>
      <c r="H12" s="57">
        <v>27000</v>
      </c>
    </row>
    <row r="13" s="45" customFormat="1" ht="29.9" customHeight="1" spans="1:8">
      <c r="A13" s="54" t="s">
        <v>45</v>
      </c>
      <c r="B13" s="54" t="s">
        <v>649</v>
      </c>
      <c r="C13" s="54" t="s">
        <v>516</v>
      </c>
      <c r="D13" s="54" t="s">
        <v>515</v>
      </c>
      <c r="E13" s="55" t="s">
        <v>394</v>
      </c>
      <c r="F13" s="56">
        <v>3</v>
      </c>
      <c r="G13" s="57">
        <v>8000</v>
      </c>
      <c r="H13" s="57">
        <v>24000</v>
      </c>
    </row>
    <row r="14" s="45" customFormat="1" ht="29.9" customHeight="1" spans="1:8">
      <c r="A14" s="54" t="s">
        <v>45</v>
      </c>
      <c r="B14" s="54" t="s">
        <v>649</v>
      </c>
      <c r="C14" s="54" t="s">
        <v>521</v>
      </c>
      <c r="D14" s="54" t="s">
        <v>520</v>
      </c>
      <c r="E14" s="55" t="s">
        <v>394</v>
      </c>
      <c r="F14" s="56">
        <v>3</v>
      </c>
      <c r="G14" s="57">
        <v>3000</v>
      </c>
      <c r="H14" s="57">
        <v>9000</v>
      </c>
    </row>
    <row r="15" s="45" customFormat="1" ht="29.9" customHeight="1" spans="1:8">
      <c r="A15" s="54" t="s">
        <v>45</v>
      </c>
      <c r="B15" s="54" t="s">
        <v>649</v>
      </c>
      <c r="C15" s="54" t="s">
        <v>651</v>
      </c>
      <c r="D15" s="54" t="s">
        <v>652</v>
      </c>
      <c r="E15" s="55" t="s">
        <v>394</v>
      </c>
      <c r="F15" s="56">
        <v>1</v>
      </c>
      <c r="G15" s="57">
        <v>5000</v>
      </c>
      <c r="H15" s="57">
        <v>5000</v>
      </c>
    </row>
    <row r="16" s="45" customFormat="1" ht="29.9" customHeight="1" spans="1:8">
      <c r="A16" s="54" t="s">
        <v>45</v>
      </c>
      <c r="B16" s="54" t="s">
        <v>649</v>
      </c>
      <c r="C16" s="54" t="s">
        <v>535</v>
      </c>
      <c r="D16" s="54" t="s">
        <v>534</v>
      </c>
      <c r="E16" s="55" t="s">
        <v>394</v>
      </c>
      <c r="F16" s="56">
        <v>1</v>
      </c>
      <c r="G16" s="57">
        <v>15000</v>
      </c>
      <c r="H16" s="57">
        <v>15000</v>
      </c>
    </row>
    <row r="17" s="45" customFormat="1" ht="29.9" customHeight="1" spans="1:8">
      <c r="A17" s="54" t="s">
        <v>45</v>
      </c>
      <c r="B17" s="54" t="s">
        <v>649</v>
      </c>
      <c r="C17" s="54" t="s">
        <v>653</v>
      </c>
      <c r="D17" s="54" t="s">
        <v>654</v>
      </c>
      <c r="E17" s="55" t="s">
        <v>394</v>
      </c>
      <c r="F17" s="56">
        <v>2</v>
      </c>
      <c r="G17" s="57">
        <v>15000</v>
      </c>
      <c r="H17" s="57">
        <v>30000</v>
      </c>
    </row>
    <row r="18" s="45" customFormat="1" ht="29.9" customHeight="1" spans="1:8">
      <c r="A18" s="54" t="s">
        <v>45</v>
      </c>
      <c r="B18" s="54" t="s">
        <v>649</v>
      </c>
      <c r="C18" s="54" t="s">
        <v>655</v>
      </c>
      <c r="D18" s="54" t="s">
        <v>656</v>
      </c>
      <c r="E18" s="55" t="s">
        <v>480</v>
      </c>
      <c r="F18" s="56">
        <v>1</v>
      </c>
      <c r="G18" s="57">
        <v>250000</v>
      </c>
      <c r="H18" s="57">
        <v>250000</v>
      </c>
    </row>
    <row r="19" s="45" customFormat="1" ht="29.9" customHeight="1" spans="1:8">
      <c r="A19" s="54" t="s">
        <v>45</v>
      </c>
      <c r="B19" s="54" t="s">
        <v>649</v>
      </c>
      <c r="C19" s="54" t="s">
        <v>657</v>
      </c>
      <c r="D19" s="54" t="s">
        <v>658</v>
      </c>
      <c r="E19" s="55" t="s">
        <v>480</v>
      </c>
      <c r="F19" s="56">
        <v>3</v>
      </c>
      <c r="G19" s="57">
        <v>2000</v>
      </c>
      <c r="H19" s="57">
        <v>6000</v>
      </c>
    </row>
    <row r="20" s="45" customFormat="1" ht="29.9" customHeight="1" spans="1:8">
      <c r="A20" s="54" t="s">
        <v>45</v>
      </c>
      <c r="B20" s="54" t="s">
        <v>649</v>
      </c>
      <c r="C20" s="54" t="s">
        <v>563</v>
      </c>
      <c r="D20" s="54" t="s">
        <v>659</v>
      </c>
      <c r="E20" s="55" t="s">
        <v>390</v>
      </c>
      <c r="F20" s="56">
        <v>1</v>
      </c>
      <c r="G20" s="57">
        <v>380000</v>
      </c>
      <c r="H20" s="57">
        <v>380000</v>
      </c>
    </row>
    <row r="21" s="45" customFormat="1" ht="29.9" customHeight="1" spans="1:8">
      <c r="A21" s="54" t="s">
        <v>45</v>
      </c>
      <c r="B21" s="54" t="s">
        <v>649</v>
      </c>
      <c r="C21" s="54" t="s">
        <v>660</v>
      </c>
      <c r="D21" s="54" t="s">
        <v>661</v>
      </c>
      <c r="E21" s="55" t="s">
        <v>314</v>
      </c>
      <c r="F21" s="56">
        <v>2</v>
      </c>
      <c r="G21" s="57">
        <v>30000</v>
      </c>
      <c r="H21" s="57">
        <v>60000</v>
      </c>
    </row>
    <row r="22" s="45" customFormat="1" ht="29.9" customHeight="1" spans="1:8">
      <c r="A22" s="54" t="s">
        <v>45</v>
      </c>
      <c r="B22" s="54" t="s">
        <v>649</v>
      </c>
      <c r="C22" s="54" t="s">
        <v>570</v>
      </c>
      <c r="D22" s="54" t="s">
        <v>662</v>
      </c>
      <c r="E22" s="55" t="s">
        <v>314</v>
      </c>
      <c r="F22" s="56">
        <v>3</v>
      </c>
      <c r="G22" s="57">
        <v>28750</v>
      </c>
      <c r="H22" s="57">
        <v>86250</v>
      </c>
    </row>
    <row r="23" s="45" customFormat="1" ht="29.9" customHeight="1" spans="1:8">
      <c r="A23" s="54" t="s">
        <v>45</v>
      </c>
      <c r="B23" s="54" t="s">
        <v>649</v>
      </c>
      <c r="C23" s="54" t="s">
        <v>570</v>
      </c>
      <c r="D23" s="54" t="s">
        <v>663</v>
      </c>
      <c r="E23" s="55" t="s">
        <v>314</v>
      </c>
      <c r="F23" s="56">
        <v>2</v>
      </c>
      <c r="G23" s="57">
        <v>200000</v>
      </c>
      <c r="H23" s="57">
        <v>400000</v>
      </c>
    </row>
    <row r="24" s="45" customFormat="1" ht="29.9" customHeight="1" spans="1:8">
      <c r="A24" s="54" t="s">
        <v>45</v>
      </c>
      <c r="B24" s="54" t="s">
        <v>649</v>
      </c>
      <c r="C24" s="54" t="s">
        <v>664</v>
      </c>
      <c r="D24" s="54" t="s">
        <v>665</v>
      </c>
      <c r="E24" s="55" t="s">
        <v>314</v>
      </c>
      <c r="F24" s="56">
        <v>2</v>
      </c>
      <c r="G24" s="57">
        <v>5100</v>
      </c>
      <c r="H24" s="57">
        <v>10200</v>
      </c>
    </row>
    <row r="25" s="45" customFormat="1" ht="29.9" customHeight="1" spans="1:8">
      <c r="A25" s="54" t="s">
        <v>45</v>
      </c>
      <c r="B25" s="54" t="s">
        <v>649</v>
      </c>
      <c r="C25" s="54" t="s">
        <v>568</v>
      </c>
      <c r="D25" s="54" t="s">
        <v>666</v>
      </c>
      <c r="E25" s="55" t="s">
        <v>394</v>
      </c>
      <c r="F25" s="56">
        <v>1</v>
      </c>
      <c r="G25" s="57">
        <v>400000</v>
      </c>
      <c r="H25" s="57">
        <v>400000</v>
      </c>
    </row>
    <row r="26" s="45" customFormat="1" ht="29.9" customHeight="1" spans="1:8">
      <c r="A26" s="54" t="s">
        <v>45</v>
      </c>
      <c r="B26" s="54" t="s">
        <v>649</v>
      </c>
      <c r="C26" s="54" t="s">
        <v>667</v>
      </c>
      <c r="D26" s="54" t="s">
        <v>668</v>
      </c>
      <c r="E26" s="55" t="s">
        <v>394</v>
      </c>
      <c r="F26" s="56">
        <v>120</v>
      </c>
      <c r="G26" s="57">
        <v>800</v>
      </c>
      <c r="H26" s="57">
        <v>96000</v>
      </c>
    </row>
    <row r="27" s="45" customFormat="1" ht="29.9" customHeight="1" spans="1:8">
      <c r="A27" s="54" t="s">
        <v>45</v>
      </c>
      <c r="B27" s="54" t="s">
        <v>649</v>
      </c>
      <c r="C27" s="54" t="s">
        <v>669</v>
      </c>
      <c r="D27" s="54" t="s">
        <v>670</v>
      </c>
      <c r="E27" s="55" t="s">
        <v>394</v>
      </c>
      <c r="F27" s="56">
        <v>1</v>
      </c>
      <c r="G27" s="57">
        <v>1800</v>
      </c>
      <c r="H27" s="57">
        <v>1800</v>
      </c>
    </row>
    <row r="28" s="45" customFormat="1" ht="29.9" customHeight="1" spans="1:8">
      <c r="A28" s="54" t="s">
        <v>45</v>
      </c>
      <c r="B28" s="54" t="s">
        <v>649</v>
      </c>
      <c r="C28" s="54" t="s">
        <v>529</v>
      </c>
      <c r="D28" s="54" t="s">
        <v>566</v>
      </c>
      <c r="E28" s="55" t="s">
        <v>394</v>
      </c>
      <c r="F28" s="56">
        <v>184</v>
      </c>
      <c r="G28" s="57">
        <v>4000</v>
      </c>
      <c r="H28" s="57">
        <v>736000</v>
      </c>
    </row>
    <row r="29" s="45" customFormat="1" ht="29.9" customHeight="1" spans="1:8">
      <c r="A29" s="54" t="s">
        <v>45</v>
      </c>
      <c r="B29" s="54" t="s">
        <v>649</v>
      </c>
      <c r="C29" s="54" t="s">
        <v>529</v>
      </c>
      <c r="D29" s="54" t="s">
        <v>566</v>
      </c>
      <c r="E29" s="55" t="s">
        <v>365</v>
      </c>
      <c r="F29" s="56">
        <v>5</v>
      </c>
      <c r="G29" s="57">
        <v>12680</v>
      </c>
      <c r="H29" s="57">
        <v>63400</v>
      </c>
    </row>
    <row r="30" s="45" customFormat="1" ht="29.9" customHeight="1" spans="1:8">
      <c r="A30" s="54" t="s">
        <v>45</v>
      </c>
      <c r="B30" s="54" t="s">
        <v>649</v>
      </c>
      <c r="C30" s="54" t="s">
        <v>529</v>
      </c>
      <c r="D30" s="54" t="s">
        <v>528</v>
      </c>
      <c r="E30" s="55" t="s">
        <v>394</v>
      </c>
      <c r="F30" s="56">
        <v>1</v>
      </c>
      <c r="G30" s="57">
        <v>8000</v>
      </c>
      <c r="H30" s="57">
        <v>8000</v>
      </c>
    </row>
    <row r="31" s="45" customFormat="1" ht="29.9" customHeight="1" spans="1:8">
      <c r="A31" s="54" t="s">
        <v>45</v>
      </c>
      <c r="B31" s="54" t="s">
        <v>649</v>
      </c>
      <c r="C31" s="54" t="s">
        <v>671</v>
      </c>
      <c r="D31" s="54" t="s">
        <v>672</v>
      </c>
      <c r="E31" s="55" t="s">
        <v>394</v>
      </c>
      <c r="F31" s="56">
        <v>1</v>
      </c>
      <c r="G31" s="57">
        <v>1500</v>
      </c>
      <c r="H31" s="57">
        <v>1500</v>
      </c>
    </row>
    <row r="32" s="45" customFormat="1" ht="29.9" customHeight="1" spans="1:8">
      <c r="A32" s="54" t="s">
        <v>45</v>
      </c>
      <c r="B32" s="54" t="s">
        <v>649</v>
      </c>
      <c r="C32" s="54" t="s">
        <v>671</v>
      </c>
      <c r="D32" s="54" t="s">
        <v>673</v>
      </c>
      <c r="E32" s="55" t="s">
        <v>314</v>
      </c>
      <c r="F32" s="56">
        <v>1</v>
      </c>
      <c r="G32" s="57">
        <v>1050</v>
      </c>
      <c r="H32" s="57">
        <v>1050</v>
      </c>
    </row>
    <row r="33" s="45" customFormat="1" ht="29.9" customHeight="1" spans="1:8">
      <c r="A33" s="54" t="s">
        <v>45</v>
      </c>
      <c r="B33" s="54" t="s">
        <v>649</v>
      </c>
      <c r="C33" s="54" t="s">
        <v>674</v>
      </c>
      <c r="D33" s="54" t="s">
        <v>675</v>
      </c>
      <c r="E33" s="55" t="s">
        <v>394</v>
      </c>
      <c r="F33" s="56">
        <v>1</v>
      </c>
      <c r="G33" s="57">
        <v>700</v>
      </c>
      <c r="H33" s="57">
        <v>700</v>
      </c>
    </row>
    <row r="34" s="45" customFormat="1" ht="29.9" customHeight="1" spans="1:8">
      <c r="A34" s="54" t="s">
        <v>45</v>
      </c>
      <c r="B34" s="54" t="s">
        <v>649</v>
      </c>
      <c r="C34" s="54" t="s">
        <v>676</v>
      </c>
      <c r="D34" s="54" t="s">
        <v>672</v>
      </c>
      <c r="E34" s="55" t="s">
        <v>394</v>
      </c>
      <c r="F34" s="56">
        <v>1</v>
      </c>
      <c r="G34" s="57">
        <v>3000</v>
      </c>
      <c r="H34" s="57">
        <v>3000</v>
      </c>
    </row>
    <row r="35" s="45" customFormat="1" ht="29.9" customHeight="1" spans="1:8">
      <c r="A35" s="54" t="s">
        <v>45</v>
      </c>
      <c r="B35" s="54" t="s">
        <v>649</v>
      </c>
      <c r="C35" s="54" t="s">
        <v>676</v>
      </c>
      <c r="D35" s="54" t="s">
        <v>677</v>
      </c>
      <c r="E35" s="55" t="s">
        <v>394</v>
      </c>
      <c r="F35" s="56">
        <v>3</v>
      </c>
      <c r="G35" s="57">
        <v>2323</v>
      </c>
      <c r="H35" s="57">
        <v>6969</v>
      </c>
    </row>
    <row r="36" s="45" customFormat="1" ht="29.9" customHeight="1" spans="1:8">
      <c r="A36" s="54" t="s">
        <v>45</v>
      </c>
      <c r="B36" s="54" t="s">
        <v>649</v>
      </c>
      <c r="C36" s="54" t="s">
        <v>676</v>
      </c>
      <c r="D36" s="54" t="s">
        <v>678</v>
      </c>
      <c r="E36" s="55" t="s">
        <v>394</v>
      </c>
      <c r="F36" s="56">
        <v>2</v>
      </c>
      <c r="G36" s="57">
        <v>80000</v>
      </c>
      <c r="H36" s="57">
        <v>160000</v>
      </c>
    </row>
    <row r="37" s="45" customFormat="1" ht="29.9" customHeight="1" spans="1:8">
      <c r="A37" s="54" t="s">
        <v>45</v>
      </c>
      <c r="B37" s="54" t="s">
        <v>649</v>
      </c>
      <c r="C37" s="54" t="s">
        <v>676</v>
      </c>
      <c r="D37" s="54" t="s">
        <v>679</v>
      </c>
      <c r="E37" s="55" t="s">
        <v>394</v>
      </c>
      <c r="F37" s="56">
        <v>1</v>
      </c>
      <c r="G37" s="57">
        <v>3800</v>
      </c>
      <c r="H37" s="57">
        <v>3800</v>
      </c>
    </row>
    <row r="38" s="45" customFormat="1" ht="29.9" customHeight="1" spans="1:8">
      <c r="A38" s="54" t="s">
        <v>45</v>
      </c>
      <c r="B38" s="54" t="s">
        <v>649</v>
      </c>
      <c r="C38" s="54" t="s">
        <v>676</v>
      </c>
      <c r="D38" s="54" t="s">
        <v>680</v>
      </c>
      <c r="E38" s="55" t="s">
        <v>314</v>
      </c>
      <c r="F38" s="56">
        <v>1</v>
      </c>
      <c r="G38" s="57">
        <v>1350</v>
      </c>
      <c r="H38" s="57">
        <v>1350</v>
      </c>
    </row>
    <row r="39" s="45" customFormat="1" ht="29.9" customHeight="1" spans="1:8">
      <c r="A39" s="54" t="s">
        <v>45</v>
      </c>
      <c r="B39" s="54" t="s">
        <v>649</v>
      </c>
      <c r="C39" s="54" t="s">
        <v>676</v>
      </c>
      <c r="D39" s="54" t="s">
        <v>681</v>
      </c>
      <c r="E39" s="55" t="s">
        <v>394</v>
      </c>
      <c r="F39" s="56">
        <v>1</v>
      </c>
      <c r="G39" s="57">
        <v>19300</v>
      </c>
      <c r="H39" s="57">
        <v>19300</v>
      </c>
    </row>
    <row r="40" s="45" customFormat="1" ht="29.9" customHeight="1" spans="1:8">
      <c r="A40" s="54" t="s">
        <v>45</v>
      </c>
      <c r="B40" s="54" t="s">
        <v>649</v>
      </c>
      <c r="C40" s="54" t="s">
        <v>676</v>
      </c>
      <c r="D40" s="54" t="s">
        <v>682</v>
      </c>
      <c r="E40" s="55" t="s">
        <v>394</v>
      </c>
      <c r="F40" s="56">
        <v>1</v>
      </c>
      <c r="G40" s="57">
        <v>9690</v>
      </c>
      <c r="H40" s="57">
        <v>9690</v>
      </c>
    </row>
    <row r="41" s="45" customFormat="1" ht="29.9" customHeight="1" spans="1:8">
      <c r="A41" s="54" t="s">
        <v>45</v>
      </c>
      <c r="B41" s="54" t="s">
        <v>649</v>
      </c>
      <c r="C41" s="54" t="s">
        <v>676</v>
      </c>
      <c r="D41" s="54" t="s">
        <v>683</v>
      </c>
      <c r="E41" s="55" t="s">
        <v>394</v>
      </c>
      <c r="F41" s="56">
        <v>1</v>
      </c>
      <c r="G41" s="57">
        <v>18900</v>
      </c>
      <c r="H41" s="57">
        <v>18900</v>
      </c>
    </row>
    <row r="42" s="45" customFormat="1" ht="29.9" customHeight="1" spans="1:8">
      <c r="A42" s="54" t="s">
        <v>45</v>
      </c>
      <c r="B42" s="54" t="s">
        <v>649</v>
      </c>
      <c r="C42" s="54" t="s">
        <v>676</v>
      </c>
      <c r="D42" s="54" t="s">
        <v>684</v>
      </c>
      <c r="E42" s="55" t="s">
        <v>480</v>
      </c>
      <c r="F42" s="56">
        <v>2</v>
      </c>
      <c r="G42" s="57">
        <v>35000</v>
      </c>
      <c r="H42" s="57">
        <v>70000</v>
      </c>
    </row>
    <row r="43" s="45" customFormat="1" ht="29.9" customHeight="1" spans="1:8">
      <c r="A43" s="54" t="s">
        <v>45</v>
      </c>
      <c r="B43" s="54" t="s">
        <v>649</v>
      </c>
      <c r="C43" s="54" t="s">
        <v>676</v>
      </c>
      <c r="D43" s="54" t="s">
        <v>685</v>
      </c>
      <c r="E43" s="55" t="s">
        <v>314</v>
      </c>
      <c r="F43" s="56">
        <v>2</v>
      </c>
      <c r="G43" s="57">
        <v>2400</v>
      </c>
      <c r="H43" s="57">
        <v>4800</v>
      </c>
    </row>
    <row r="44" s="45" customFormat="1" ht="29.9" customHeight="1" spans="1:8">
      <c r="A44" s="54" t="s">
        <v>45</v>
      </c>
      <c r="B44" s="54" t="s">
        <v>649</v>
      </c>
      <c r="C44" s="54" t="s">
        <v>676</v>
      </c>
      <c r="D44" s="54" t="s">
        <v>686</v>
      </c>
      <c r="E44" s="55" t="s">
        <v>394</v>
      </c>
      <c r="F44" s="56">
        <v>1</v>
      </c>
      <c r="G44" s="57">
        <v>6800</v>
      </c>
      <c r="H44" s="57">
        <v>6800</v>
      </c>
    </row>
    <row r="45" s="45" customFormat="1" ht="29.9" customHeight="1" spans="1:8">
      <c r="A45" s="54" t="s">
        <v>45</v>
      </c>
      <c r="B45" s="54" t="s">
        <v>649</v>
      </c>
      <c r="C45" s="54" t="s">
        <v>676</v>
      </c>
      <c r="D45" s="54" t="s">
        <v>687</v>
      </c>
      <c r="E45" s="55" t="s">
        <v>314</v>
      </c>
      <c r="F45" s="56">
        <v>50</v>
      </c>
      <c r="G45" s="57">
        <v>1000</v>
      </c>
      <c r="H45" s="57">
        <v>50000</v>
      </c>
    </row>
    <row r="46" s="45" customFormat="1" ht="29.9" customHeight="1" spans="1:8">
      <c r="A46" s="54" t="s">
        <v>45</v>
      </c>
      <c r="B46" s="54" t="s">
        <v>649</v>
      </c>
      <c r="C46" s="54" t="s">
        <v>688</v>
      </c>
      <c r="D46" s="54" t="s">
        <v>689</v>
      </c>
      <c r="E46" s="55" t="s">
        <v>394</v>
      </c>
      <c r="F46" s="56">
        <v>1</v>
      </c>
      <c r="G46" s="57">
        <v>15000</v>
      </c>
      <c r="H46" s="57">
        <v>15000</v>
      </c>
    </row>
    <row r="47" s="45" customFormat="1" ht="29.9" customHeight="1" spans="1:8">
      <c r="A47" s="54" t="s">
        <v>45</v>
      </c>
      <c r="B47" s="54" t="s">
        <v>649</v>
      </c>
      <c r="C47" s="54" t="s">
        <v>690</v>
      </c>
      <c r="D47" s="54" t="s">
        <v>691</v>
      </c>
      <c r="E47" s="55" t="s">
        <v>365</v>
      </c>
      <c r="F47" s="56">
        <v>1</v>
      </c>
      <c r="G47" s="57">
        <v>50000</v>
      </c>
      <c r="H47" s="57">
        <v>50000</v>
      </c>
    </row>
    <row r="48" s="45" customFormat="1" ht="29.9" customHeight="1" spans="1:8">
      <c r="A48" s="54" t="s">
        <v>45</v>
      </c>
      <c r="B48" s="54" t="s">
        <v>649</v>
      </c>
      <c r="C48" s="54" t="s">
        <v>690</v>
      </c>
      <c r="D48" s="54" t="s">
        <v>692</v>
      </c>
      <c r="E48" s="55" t="s">
        <v>365</v>
      </c>
      <c r="F48" s="56">
        <v>1</v>
      </c>
      <c r="G48" s="57">
        <v>80000</v>
      </c>
      <c r="H48" s="57">
        <v>80000</v>
      </c>
    </row>
    <row r="49" s="45" customFormat="1" ht="29.9" customHeight="1" spans="1:8">
      <c r="A49" s="54" t="s">
        <v>45</v>
      </c>
      <c r="B49" s="54" t="s">
        <v>649</v>
      </c>
      <c r="C49" s="54" t="s">
        <v>690</v>
      </c>
      <c r="D49" s="54" t="s">
        <v>693</v>
      </c>
      <c r="E49" s="55" t="s">
        <v>508</v>
      </c>
      <c r="F49" s="56">
        <v>1</v>
      </c>
      <c r="G49" s="57">
        <v>12500</v>
      </c>
      <c r="H49" s="57">
        <v>12500</v>
      </c>
    </row>
    <row r="50" s="45" customFormat="1" ht="29.9" customHeight="1" spans="1:8">
      <c r="A50" s="54" t="s">
        <v>45</v>
      </c>
      <c r="B50" s="54" t="s">
        <v>649</v>
      </c>
      <c r="C50" s="54" t="s">
        <v>690</v>
      </c>
      <c r="D50" s="54" t="s">
        <v>693</v>
      </c>
      <c r="E50" s="55" t="s">
        <v>508</v>
      </c>
      <c r="F50" s="56">
        <v>1</v>
      </c>
      <c r="G50" s="57">
        <v>12480</v>
      </c>
      <c r="H50" s="57">
        <v>12480</v>
      </c>
    </row>
    <row r="51" s="45" customFormat="1" ht="29.9" customHeight="1" spans="1:8">
      <c r="A51" s="54" t="s">
        <v>45</v>
      </c>
      <c r="B51" s="54" t="s">
        <v>649</v>
      </c>
      <c r="C51" s="54" t="s">
        <v>694</v>
      </c>
      <c r="D51" s="54" t="s">
        <v>695</v>
      </c>
      <c r="E51" s="55" t="s">
        <v>394</v>
      </c>
      <c r="F51" s="56">
        <v>2</v>
      </c>
      <c r="G51" s="57">
        <v>70000</v>
      </c>
      <c r="H51" s="57">
        <v>140000</v>
      </c>
    </row>
    <row r="52" s="45" customFormat="1" ht="29.9" customHeight="1" spans="1:8">
      <c r="A52" s="54" t="s">
        <v>45</v>
      </c>
      <c r="B52" s="54" t="s">
        <v>649</v>
      </c>
      <c r="C52" s="54" t="s">
        <v>696</v>
      </c>
      <c r="D52" s="54" t="s">
        <v>697</v>
      </c>
      <c r="E52" s="55" t="s">
        <v>394</v>
      </c>
      <c r="F52" s="56">
        <v>1</v>
      </c>
      <c r="G52" s="57">
        <v>540000</v>
      </c>
      <c r="H52" s="57">
        <v>540000</v>
      </c>
    </row>
    <row r="53" s="45" customFormat="1" ht="29.9" customHeight="1" spans="1:8">
      <c r="A53" s="54" t="s">
        <v>45</v>
      </c>
      <c r="B53" s="54" t="s">
        <v>649</v>
      </c>
      <c r="C53" s="54" t="s">
        <v>698</v>
      </c>
      <c r="D53" s="54" t="s">
        <v>699</v>
      </c>
      <c r="E53" s="55" t="s">
        <v>394</v>
      </c>
      <c r="F53" s="56">
        <v>2</v>
      </c>
      <c r="G53" s="57">
        <v>32000</v>
      </c>
      <c r="H53" s="57">
        <v>64000</v>
      </c>
    </row>
    <row r="54" s="45" customFormat="1" ht="29.9" customHeight="1" spans="1:8">
      <c r="A54" s="54" t="s">
        <v>45</v>
      </c>
      <c r="B54" s="54" t="s">
        <v>649</v>
      </c>
      <c r="C54" s="54" t="s">
        <v>700</v>
      </c>
      <c r="D54" s="54" t="s">
        <v>701</v>
      </c>
      <c r="E54" s="55" t="s">
        <v>394</v>
      </c>
      <c r="F54" s="56">
        <v>1</v>
      </c>
      <c r="G54" s="57">
        <v>15000</v>
      </c>
      <c r="H54" s="57">
        <v>15000</v>
      </c>
    </row>
    <row r="55" s="45" customFormat="1" ht="29.9" customHeight="1" spans="1:8">
      <c r="A55" s="54" t="s">
        <v>45</v>
      </c>
      <c r="B55" s="54" t="s">
        <v>649</v>
      </c>
      <c r="C55" s="54" t="s">
        <v>702</v>
      </c>
      <c r="D55" s="54" t="s">
        <v>703</v>
      </c>
      <c r="E55" s="55" t="s">
        <v>704</v>
      </c>
      <c r="F55" s="56">
        <v>7</v>
      </c>
      <c r="G55" s="57">
        <v>5200</v>
      </c>
      <c r="H55" s="57">
        <v>36400</v>
      </c>
    </row>
    <row r="56" s="45" customFormat="1" ht="29.9" customHeight="1" spans="1:8">
      <c r="A56" s="54" t="s">
        <v>45</v>
      </c>
      <c r="B56" s="54" t="s">
        <v>649</v>
      </c>
      <c r="C56" s="54" t="s">
        <v>702</v>
      </c>
      <c r="D56" s="54" t="s">
        <v>703</v>
      </c>
      <c r="E56" s="55" t="s">
        <v>704</v>
      </c>
      <c r="F56" s="56">
        <v>7</v>
      </c>
      <c r="G56" s="57">
        <v>5200</v>
      </c>
      <c r="H56" s="57">
        <v>36400</v>
      </c>
    </row>
    <row r="57" s="45" customFormat="1" ht="29.9" customHeight="1" spans="1:8">
      <c r="A57" s="54" t="s">
        <v>45</v>
      </c>
      <c r="B57" s="54" t="s">
        <v>649</v>
      </c>
      <c r="C57" s="54" t="s">
        <v>702</v>
      </c>
      <c r="D57" s="54" t="s">
        <v>705</v>
      </c>
      <c r="E57" s="55" t="s">
        <v>645</v>
      </c>
      <c r="F57" s="56">
        <v>2</v>
      </c>
      <c r="G57" s="57">
        <v>18000</v>
      </c>
      <c r="H57" s="57">
        <v>36000</v>
      </c>
    </row>
    <row r="58" s="45" customFormat="1" ht="29.9" customHeight="1" spans="1:8">
      <c r="A58" s="54" t="s">
        <v>45</v>
      </c>
      <c r="B58" s="54" t="s">
        <v>649</v>
      </c>
      <c r="C58" s="54" t="s">
        <v>706</v>
      </c>
      <c r="D58" s="54" t="s">
        <v>707</v>
      </c>
      <c r="E58" s="55" t="s">
        <v>365</v>
      </c>
      <c r="F58" s="56">
        <v>1</v>
      </c>
      <c r="G58" s="57">
        <v>1870000</v>
      </c>
      <c r="H58" s="57">
        <v>1870000</v>
      </c>
    </row>
    <row r="59" s="45" customFormat="1" ht="29.9" customHeight="1" spans="1:8">
      <c r="A59" s="54" t="s">
        <v>45</v>
      </c>
      <c r="B59" s="54" t="s">
        <v>649</v>
      </c>
      <c r="C59" s="54" t="s">
        <v>579</v>
      </c>
      <c r="D59" s="54" t="s">
        <v>708</v>
      </c>
      <c r="E59" s="55" t="s">
        <v>394</v>
      </c>
      <c r="F59" s="56">
        <v>4</v>
      </c>
      <c r="G59" s="57">
        <v>64000</v>
      </c>
      <c r="H59" s="57">
        <v>256000</v>
      </c>
    </row>
    <row r="60" s="45" customFormat="1" ht="29.9" customHeight="1" spans="1:8">
      <c r="A60" s="54" t="s">
        <v>45</v>
      </c>
      <c r="B60" s="54" t="s">
        <v>709</v>
      </c>
      <c r="C60" s="54" t="s">
        <v>710</v>
      </c>
      <c r="D60" s="54" t="s">
        <v>711</v>
      </c>
      <c r="E60" s="55" t="s">
        <v>704</v>
      </c>
      <c r="F60" s="56">
        <v>15</v>
      </c>
      <c r="G60" s="57">
        <v>780</v>
      </c>
      <c r="H60" s="57">
        <v>11700</v>
      </c>
    </row>
    <row r="61" s="45" customFormat="1" ht="29.9" customHeight="1" spans="1:8">
      <c r="A61" s="54" t="s">
        <v>45</v>
      </c>
      <c r="B61" s="54" t="s">
        <v>709</v>
      </c>
      <c r="C61" s="54" t="s">
        <v>561</v>
      </c>
      <c r="D61" s="54" t="s">
        <v>712</v>
      </c>
      <c r="E61" s="55" t="s">
        <v>704</v>
      </c>
      <c r="F61" s="56">
        <v>1</v>
      </c>
      <c r="G61" s="57">
        <v>6845</v>
      </c>
      <c r="H61" s="57">
        <v>6845</v>
      </c>
    </row>
    <row r="62" s="45" customFormat="1" ht="29.9" customHeight="1" spans="1:8">
      <c r="A62" s="54" t="s">
        <v>45</v>
      </c>
      <c r="B62" s="54" t="s">
        <v>709</v>
      </c>
      <c r="C62" s="54" t="s">
        <v>577</v>
      </c>
      <c r="D62" s="54" t="s">
        <v>713</v>
      </c>
      <c r="E62" s="55" t="s">
        <v>314</v>
      </c>
      <c r="F62" s="56">
        <v>10</v>
      </c>
      <c r="G62" s="57">
        <v>3600</v>
      </c>
      <c r="H62" s="57">
        <v>36000</v>
      </c>
    </row>
    <row r="63" s="45" customFormat="1" ht="29.9" customHeight="1" spans="1:8">
      <c r="A63" s="54" t="s">
        <v>45</v>
      </c>
      <c r="B63" s="54" t="s">
        <v>709</v>
      </c>
      <c r="C63" s="54" t="s">
        <v>577</v>
      </c>
      <c r="D63" s="54" t="s">
        <v>713</v>
      </c>
      <c r="E63" s="55" t="s">
        <v>314</v>
      </c>
      <c r="F63" s="56">
        <v>10</v>
      </c>
      <c r="G63" s="57">
        <v>2400</v>
      </c>
      <c r="H63" s="57">
        <v>24000</v>
      </c>
    </row>
    <row r="64" s="45" customFormat="1" ht="29.9" customHeight="1" spans="1:8">
      <c r="A64" s="54" t="s">
        <v>45</v>
      </c>
      <c r="B64" s="54" t="s">
        <v>709</v>
      </c>
      <c r="C64" s="54" t="s">
        <v>577</v>
      </c>
      <c r="D64" s="54" t="s">
        <v>713</v>
      </c>
      <c r="E64" s="55" t="s">
        <v>314</v>
      </c>
      <c r="F64" s="56">
        <v>8</v>
      </c>
      <c r="G64" s="57">
        <v>1800</v>
      </c>
      <c r="H64" s="57">
        <v>14400</v>
      </c>
    </row>
    <row r="65" s="45" customFormat="1" ht="29.9" customHeight="1" spans="1:8">
      <c r="A65" s="54" t="s">
        <v>45</v>
      </c>
      <c r="B65" s="54" t="s">
        <v>709</v>
      </c>
      <c r="C65" s="54" t="s">
        <v>577</v>
      </c>
      <c r="D65" s="54" t="s">
        <v>714</v>
      </c>
      <c r="E65" s="55" t="s">
        <v>314</v>
      </c>
      <c r="F65" s="56">
        <v>1</v>
      </c>
      <c r="G65" s="57">
        <v>18250</v>
      </c>
      <c r="H65" s="57">
        <v>18250</v>
      </c>
    </row>
    <row r="66" s="45" customFormat="1" ht="29.9" customHeight="1" spans="1:8">
      <c r="A66" s="54" t="s">
        <v>45</v>
      </c>
      <c r="B66" s="54" t="s">
        <v>709</v>
      </c>
      <c r="C66" s="54" t="s">
        <v>577</v>
      </c>
      <c r="D66" s="54" t="s">
        <v>714</v>
      </c>
      <c r="E66" s="55" t="s">
        <v>314</v>
      </c>
      <c r="F66" s="56">
        <v>1</v>
      </c>
      <c r="G66" s="57">
        <v>12250</v>
      </c>
      <c r="H66" s="57">
        <v>12250</v>
      </c>
    </row>
    <row r="67" s="45" customFormat="1" ht="29.9" customHeight="1" spans="1:8">
      <c r="A67" s="54" t="s">
        <v>45</v>
      </c>
      <c r="B67" s="54" t="s">
        <v>709</v>
      </c>
      <c r="C67" s="54" t="s">
        <v>715</v>
      </c>
      <c r="D67" s="54" t="s">
        <v>716</v>
      </c>
      <c r="E67" s="55" t="s">
        <v>717</v>
      </c>
      <c r="F67" s="56">
        <v>3</v>
      </c>
      <c r="G67" s="57">
        <v>1000</v>
      </c>
      <c r="H67" s="57">
        <v>3000</v>
      </c>
    </row>
    <row r="68" s="45" customFormat="1" ht="29.9" customHeight="1" spans="1:8">
      <c r="A68" s="54" t="s">
        <v>45</v>
      </c>
      <c r="B68" s="54" t="s">
        <v>709</v>
      </c>
      <c r="C68" s="54" t="s">
        <v>718</v>
      </c>
      <c r="D68" s="54" t="s">
        <v>719</v>
      </c>
      <c r="E68" s="55" t="s">
        <v>314</v>
      </c>
      <c r="F68" s="56">
        <v>5</v>
      </c>
      <c r="G68" s="57">
        <v>2300</v>
      </c>
      <c r="H68" s="57">
        <v>11500</v>
      </c>
    </row>
    <row r="69" s="45" customFormat="1" ht="29.9" customHeight="1" spans="1:8">
      <c r="A69" s="54" t="s">
        <v>45</v>
      </c>
      <c r="B69" s="54" t="s">
        <v>709</v>
      </c>
      <c r="C69" s="54" t="s">
        <v>718</v>
      </c>
      <c r="D69" s="54" t="s">
        <v>720</v>
      </c>
      <c r="E69" s="55" t="s">
        <v>717</v>
      </c>
      <c r="F69" s="56">
        <v>1</v>
      </c>
      <c r="G69" s="57">
        <v>16825.8</v>
      </c>
      <c r="H69" s="57">
        <v>16825.8</v>
      </c>
    </row>
    <row r="70" s="45" customFormat="1" ht="29.9" customHeight="1" spans="1:8">
      <c r="A70" s="54" t="s">
        <v>45</v>
      </c>
      <c r="B70" s="54" t="s">
        <v>709</v>
      </c>
      <c r="C70" s="54" t="s">
        <v>718</v>
      </c>
      <c r="D70" s="54" t="s">
        <v>721</v>
      </c>
      <c r="E70" s="55" t="s">
        <v>717</v>
      </c>
      <c r="F70" s="56">
        <v>1</v>
      </c>
      <c r="G70" s="57">
        <v>100000</v>
      </c>
      <c r="H70" s="57">
        <v>100000</v>
      </c>
    </row>
    <row r="71" s="45" customFormat="1" ht="29.9" customHeight="1" spans="1:8">
      <c r="A71" s="54" t="s">
        <v>45</v>
      </c>
      <c r="B71" s="54" t="s">
        <v>709</v>
      </c>
      <c r="C71" s="54" t="s">
        <v>722</v>
      </c>
      <c r="D71" s="54" t="s">
        <v>723</v>
      </c>
      <c r="E71" s="55" t="s">
        <v>314</v>
      </c>
      <c r="F71" s="56">
        <v>4</v>
      </c>
      <c r="G71" s="57">
        <v>950</v>
      </c>
      <c r="H71" s="57">
        <v>3800</v>
      </c>
    </row>
    <row r="72" s="45" customFormat="1" ht="29.9" customHeight="1" spans="1:8">
      <c r="A72" s="54" t="s">
        <v>45</v>
      </c>
      <c r="B72" s="54" t="s">
        <v>709</v>
      </c>
      <c r="C72" s="54" t="s">
        <v>722</v>
      </c>
      <c r="D72" s="54" t="s">
        <v>724</v>
      </c>
      <c r="E72" s="55" t="s">
        <v>314</v>
      </c>
      <c r="F72" s="56">
        <v>1</v>
      </c>
      <c r="G72" s="57">
        <v>1500</v>
      </c>
      <c r="H72" s="57">
        <v>1500</v>
      </c>
    </row>
    <row r="73" s="45" customFormat="1" ht="29.9" customHeight="1" spans="1:8">
      <c r="A73" s="54" t="s">
        <v>45</v>
      </c>
      <c r="B73" s="54" t="s">
        <v>709</v>
      </c>
      <c r="C73" s="54" t="s">
        <v>722</v>
      </c>
      <c r="D73" s="54" t="s">
        <v>725</v>
      </c>
      <c r="E73" s="55" t="s">
        <v>314</v>
      </c>
      <c r="F73" s="56">
        <v>2</v>
      </c>
      <c r="G73" s="57">
        <v>750</v>
      </c>
      <c r="H73" s="57">
        <v>1500</v>
      </c>
    </row>
    <row r="74" s="45" customFormat="1" ht="29.9" customHeight="1" spans="1:8">
      <c r="A74" s="54" t="s">
        <v>45</v>
      </c>
      <c r="B74" s="54" t="s">
        <v>709</v>
      </c>
      <c r="C74" s="54" t="s">
        <v>726</v>
      </c>
      <c r="D74" s="54" t="s">
        <v>727</v>
      </c>
      <c r="E74" s="55" t="s">
        <v>314</v>
      </c>
      <c r="F74" s="56">
        <v>5</v>
      </c>
      <c r="G74" s="57">
        <v>1700</v>
      </c>
      <c r="H74" s="57">
        <v>8500</v>
      </c>
    </row>
    <row r="75" s="45" customFormat="1" ht="29.9" customHeight="1" spans="1:8">
      <c r="A75" s="54" t="s">
        <v>45</v>
      </c>
      <c r="B75" s="54" t="s">
        <v>709</v>
      </c>
      <c r="C75" s="54" t="s">
        <v>726</v>
      </c>
      <c r="D75" s="54" t="s">
        <v>724</v>
      </c>
      <c r="E75" s="55" t="s">
        <v>314</v>
      </c>
      <c r="F75" s="56">
        <v>5</v>
      </c>
      <c r="G75" s="57">
        <v>1800</v>
      </c>
      <c r="H75" s="57">
        <v>9000</v>
      </c>
    </row>
    <row r="76" s="45" customFormat="1" ht="29.9" customHeight="1" spans="1:8">
      <c r="A76" s="54" t="s">
        <v>45</v>
      </c>
      <c r="B76" s="54" t="s">
        <v>709</v>
      </c>
      <c r="C76" s="54" t="s">
        <v>573</v>
      </c>
      <c r="D76" s="54" t="s">
        <v>728</v>
      </c>
      <c r="E76" s="55" t="s">
        <v>365</v>
      </c>
      <c r="F76" s="56">
        <v>2</v>
      </c>
      <c r="G76" s="57">
        <v>4000</v>
      </c>
      <c r="H76" s="57">
        <v>8000</v>
      </c>
    </row>
    <row r="77" s="45" customFormat="1" ht="29.9" customHeight="1" spans="1:8">
      <c r="A77" s="54" t="s">
        <v>45</v>
      </c>
      <c r="B77" s="54" t="s">
        <v>709</v>
      </c>
      <c r="C77" s="54" t="s">
        <v>573</v>
      </c>
      <c r="D77" s="54" t="s">
        <v>729</v>
      </c>
      <c r="E77" s="55" t="s">
        <v>365</v>
      </c>
      <c r="F77" s="56">
        <v>3</v>
      </c>
      <c r="G77" s="57">
        <v>5000</v>
      </c>
      <c r="H77" s="57">
        <v>15000</v>
      </c>
    </row>
    <row r="78" s="45" customFormat="1" ht="29.9" customHeight="1" spans="1:8">
      <c r="A78" s="54" t="s">
        <v>45</v>
      </c>
      <c r="B78" s="54" t="s">
        <v>709</v>
      </c>
      <c r="C78" s="54" t="s">
        <v>573</v>
      </c>
      <c r="D78" s="54" t="s">
        <v>730</v>
      </c>
      <c r="E78" s="55" t="s">
        <v>731</v>
      </c>
      <c r="F78" s="56">
        <v>160</v>
      </c>
      <c r="G78" s="57">
        <v>340</v>
      </c>
      <c r="H78" s="57">
        <v>54400</v>
      </c>
    </row>
    <row r="79" s="45" customFormat="1" ht="29.9" customHeight="1" spans="1:8">
      <c r="A79" s="54" t="s">
        <v>45</v>
      </c>
      <c r="B79" s="54" t="s">
        <v>709</v>
      </c>
      <c r="C79" s="54" t="s">
        <v>573</v>
      </c>
      <c r="D79" s="54" t="s">
        <v>732</v>
      </c>
      <c r="E79" s="55" t="s">
        <v>731</v>
      </c>
      <c r="F79" s="56">
        <v>12</v>
      </c>
      <c r="G79" s="57">
        <v>360</v>
      </c>
      <c r="H79" s="57">
        <v>4320</v>
      </c>
    </row>
    <row r="80" s="45" customFormat="1" ht="29.9" customHeight="1" spans="1:8">
      <c r="A80" s="54" t="s">
        <v>45</v>
      </c>
      <c r="B80" s="54" t="s">
        <v>709</v>
      </c>
      <c r="C80" s="54" t="s">
        <v>573</v>
      </c>
      <c r="D80" s="54" t="s">
        <v>733</v>
      </c>
      <c r="E80" s="55" t="s">
        <v>731</v>
      </c>
      <c r="F80" s="56">
        <v>2</v>
      </c>
      <c r="G80" s="57">
        <v>1280</v>
      </c>
      <c r="H80" s="57">
        <v>2560</v>
      </c>
    </row>
    <row r="81" s="45" customFormat="1" ht="29.9" customHeight="1" spans="1:8">
      <c r="A81" s="54" t="s">
        <v>45</v>
      </c>
      <c r="B81" s="54" t="s">
        <v>709</v>
      </c>
      <c r="C81" s="54" t="s">
        <v>573</v>
      </c>
      <c r="D81" s="54" t="s">
        <v>734</v>
      </c>
      <c r="E81" s="55" t="s">
        <v>314</v>
      </c>
      <c r="F81" s="56">
        <v>6</v>
      </c>
      <c r="G81" s="57">
        <v>1050</v>
      </c>
      <c r="H81" s="57">
        <v>6300</v>
      </c>
    </row>
    <row r="82" s="45" customFormat="1" ht="29.9" customHeight="1" spans="1:8">
      <c r="A82" s="54" t="s">
        <v>45</v>
      </c>
      <c r="B82" s="54" t="s">
        <v>709</v>
      </c>
      <c r="C82" s="54" t="s">
        <v>573</v>
      </c>
      <c r="D82" s="54" t="s">
        <v>735</v>
      </c>
      <c r="E82" s="55" t="s">
        <v>704</v>
      </c>
      <c r="F82" s="56">
        <v>1</v>
      </c>
      <c r="G82" s="57">
        <v>19800</v>
      </c>
      <c r="H82" s="57">
        <v>19800</v>
      </c>
    </row>
    <row r="83" s="45" customFormat="1" ht="29.9" customHeight="1" spans="1:8">
      <c r="A83" s="54" t="s">
        <v>45</v>
      </c>
      <c r="B83" s="54" t="s">
        <v>709</v>
      </c>
      <c r="C83" s="54" t="s">
        <v>573</v>
      </c>
      <c r="D83" s="54" t="s">
        <v>736</v>
      </c>
      <c r="E83" s="55" t="s">
        <v>704</v>
      </c>
      <c r="F83" s="56">
        <v>5</v>
      </c>
      <c r="G83" s="57">
        <v>5750</v>
      </c>
      <c r="H83" s="57">
        <v>28750</v>
      </c>
    </row>
    <row r="84" s="45" customFormat="1" ht="29.9" customHeight="1" spans="1:8">
      <c r="A84" s="54" t="s">
        <v>45</v>
      </c>
      <c r="B84" s="54" t="s">
        <v>709</v>
      </c>
      <c r="C84" s="54" t="s">
        <v>573</v>
      </c>
      <c r="D84" s="54" t="s">
        <v>737</v>
      </c>
      <c r="E84" s="55" t="s">
        <v>704</v>
      </c>
      <c r="F84" s="56">
        <v>5</v>
      </c>
      <c r="G84" s="57">
        <v>11500</v>
      </c>
      <c r="H84" s="57">
        <v>57500</v>
      </c>
    </row>
    <row r="85" s="45" customFormat="1" ht="29.9" customHeight="1" spans="1:8">
      <c r="A85" s="54" t="s">
        <v>45</v>
      </c>
      <c r="B85" s="54" t="s">
        <v>709</v>
      </c>
      <c r="C85" s="54" t="s">
        <v>573</v>
      </c>
      <c r="D85" s="54" t="s">
        <v>738</v>
      </c>
      <c r="E85" s="55" t="s">
        <v>704</v>
      </c>
      <c r="F85" s="56">
        <v>5</v>
      </c>
      <c r="G85" s="57">
        <v>6375</v>
      </c>
      <c r="H85" s="57">
        <v>31875</v>
      </c>
    </row>
    <row r="86" s="45" customFormat="1" ht="29.9" customHeight="1" spans="1:8">
      <c r="A86" s="54" t="s">
        <v>45</v>
      </c>
      <c r="B86" s="54" t="s">
        <v>709</v>
      </c>
      <c r="C86" s="54" t="s">
        <v>573</v>
      </c>
      <c r="D86" s="54" t="s">
        <v>738</v>
      </c>
      <c r="E86" s="55" t="s">
        <v>704</v>
      </c>
      <c r="F86" s="56">
        <v>4</v>
      </c>
      <c r="G86" s="57">
        <v>5750</v>
      </c>
      <c r="H86" s="57">
        <v>23000</v>
      </c>
    </row>
    <row r="87" s="45" customFormat="1" ht="29.9" customHeight="1" spans="1:8">
      <c r="A87" s="54" t="s">
        <v>45</v>
      </c>
      <c r="B87" s="54" t="s">
        <v>709</v>
      </c>
      <c r="C87" s="54" t="s">
        <v>573</v>
      </c>
      <c r="D87" s="54" t="s">
        <v>739</v>
      </c>
      <c r="E87" s="55" t="s">
        <v>731</v>
      </c>
      <c r="F87" s="56">
        <v>1</v>
      </c>
      <c r="G87" s="57">
        <v>1490</v>
      </c>
      <c r="H87" s="57">
        <v>1490</v>
      </c>
    </row>
    <row r="88" s="45" customFormat="1" ht="29.9" customHeight="1" spans="1:8">
      <c r="A88" s="54" t="s">
        <v>45</v>
      </c>
      <c r="B88" s="54" t="s">
        <v>709</v>
      </c>
      <c r="C88" s="54" t="s">
        <v>573</v>
      </c>
      <c r="D88" s="54" t="s">
        <v>740</v>
      </c>
      <c r="E88" s="55" t="s">
        <v>314</v>
      </c>
      <c r="F88" s="56">
        <v>32</v>
      </c>
      <c r="G88" s="57">
        <v>375</v>
      </c>
      <c r="H88" s="57">
        <v>12000</v>
      </c>
    </row>
    <row r="89" s="45" customFormat="1" ht="29.9" customHeight="1" spans="1:8">
      <c r="A89" s="54" t="s">
        <v>45</v>
      </c>
      <c r="B89" s="54" t="s">
        <v>709</v>
      </c>
      <c r="C89" s="54" t="s">
        <v>573</v>
      </c>
      <c r="D89" s="54" t="s">
        <v>741</v>
      </c>
      <c r="E89" s="55" t="s">
        <v>314</v>
      </c>
      <c r="F89" s="56">
        <v>4</v>
      </c>
      <c r="G89" s="57">
        <v>2400</v>
      </c>
      <c r="H89" s="57">
        <v>9600</v>
      </c>
    </row>
    <row r="90" s="45" customFormat="1" ht="29.9" customHeight="1" spans="1:8">
      <c r="A90" s="54" t="s">
        <v>45</v>
      </c>
      <c r="B90" s="54" t="s">
        <v>709</v>
      </c>
      <c r="C90" s="54" t="s">
        <v>573</v>
      </c>
      <c r="D90" s="54" t="s">
        <v>742</v>
      </c>
      <c r="E90" s="55" t="s">
        <v>731</v>
      </c>
      <c r="F90" s="56">
        <v>40</v>
      </c>
      <c r="G90" s="57">
        <v>280</v>
      </c>
      <c r="H90" s="57">
        <v>11200</v>
      </c>
    </row>
    <row r="91" s="45" customFormat="1" ht="29.9" customHeight="1" spans="1:8">
      <c r="A91" s="54" t="s">
        <v>45</v>
      </c>
      <c r="B91" s="54" t="s">
        <v>709</v>
      </c>
      <c r="C91" s="54" t="s">
        <v>743</v>
      </c>
      <c r="D91" s="54" t="s">
        <v>744</v>
      </c>
      <c r="E91" s="55" t="s">
        <v>314</v>
      </c>
      <c r="F91" s="56">
        <v>1</v>
      </c>
      <c r="G91" s="57">
        <v>9000</v>
      </c>
      <c r="H91" s="57">
        <v>9000</v>
      </c>
    </row>
    <row r="92" s="45" customFormat="1" ht="29.9" customHeight="1" spans="1:8">
      <c r="A92" s="54" t="s">
        <v>45</v>
      </c>
      <c r="B92" s="54" t="s">
        <v>709</v>
      </c>
      <c r="C92" s="54" t="s">
        <v>743</v>
      </c>
      <c r="D92" s="54" t="s">
        <v>745</v>
      </c>
      <c r="E92" s="55" t="s">
        <v>314</v>
      </c>
      <c r="F92" s="56">
        <v>2</v>
      </c>
      <c r="G92" s="57">
        <v>2200</v>
      </c>
      <c r="H92" s="57">
        <v>4400</v>
      </c>
    </row>
    <row r="93" s="45" customFormat="1" ht="29.9" customHeight="1" spans="1:8">
      <c r="A93" s="54" t="s">
        <v>45</v>
      </c>
      <c r="B93" s="54" t="s">
        <v>709</v>
      </c>
      <c r="C93" s="54" t="s">
        <v>743</v>
      </c>
      <c r="D93" s="54" t="s">
        <v>745</v>
      </c>
      <c r="E93" s="55" t="s">
        <v>314</v>
      </c>
      <c r="F93" s="56">
        <v>4</v>
      </c>
      <c r="G93" s="57">
        <v>1900</v>
      </c>
      <c r="H93" s="57">
        <v>7600</v>
      </c>
    </row>
    <row r="94" s="45" customFormat="1" ht="29.9" customHeight="1" spans="1:8">
      <c r="A94" s="54" t="s">
        <v>45</v>
      </c>
      <c r="B94" s="54" t="s">
        <v>709</v>
      </c>
      <c r="C94" s="54" t="s">
        <v>743</v>
      </c>
      <c r="D94" s="54" t="s">
        <v>746</v>
      </c>
      <c r="E94" s="55" t="s">
        <v>314</v>
      </c>
      <c r="F94" s="56">
        <v>1</v>
      </c>
      <c r="G94" s="57">
        <v>3380</v>
      </c>
      <c r="H94" s="57">
        <v>3380</v>
      </c>
    </row>
    <row r="95" s="45" customFormat="1" ht="29.9" customHeight="1" spans="1:8">
      <c r="A95" s="54" t="s">
        <v>45</v>
      </c>
      <c r="B95" s="54" t="s">
        <v>709</v>
      </c>
      <c r="C95" s="54" t="s">
        <v>743</v>
      </c>
      <c r="D95" s="54" t="s">
        <v>747</v>
      </c>
      <c r="E95" s="55" t="s">
        <v>314</v>
      </c>
      <c r="F95" s="56">
        <v>3</v>
      </c>
      <c r="G95" s="57">
        <v>3300</v>
      </c>
      <c r="H95" s="57">
        <v>9900</v>
      </c>
    </row>
    <row r="96" s="45" customFormat="1" ht="29.9" customHeight="1" spans="1:8">
      <c r="A96" s="54" t="s">
        <v>45</v>
      </c>
      <c r="B96" s="54" t="s">
        <v>709</v>
      </c>
      <c r="C96" s="54" t="s">
        <v>743</v>
      </c>
      <c r="D96" s="54" t="s">
        <v>748</v>
      </c>
      <c r="E96" s="55" t="s">
        <v>314</v>
      </c>
      <c r="F96" s="56">
        <v>3</v>
      </c>
      <c r="G96" s="57">
        <v>3100</v>
      </c>
      <c r="H96" s="57">
        <v>9300</v>
      </c>
    </row>
    <row r="97" s="45" customFormat="1" ht="29.9" customHeight="1" spans="1:8">
      <c r="A97" s="54" t="s">
        <v>45</v>
      </c>
      <c r="B97" s="54" t="s">
        <v>709</v>
      </c>
      <c r="C97" s="54" t="s">
        <v>743</v>
      </c>
      <c r="D97" s="54" t="s">
        <v>749</v>
      </c>
      <c r="E97" s="55" t="s">
        <v>314</v>
      </c>
      <c r="F97" s="56">
        <v>4</v>
      </c>
      <c r="G97" s="57">
        <v>1700</v>
      </c>
      <c r="H97" s="57">
        <v>6800</v>
      </c>
    </row>
    <row r="98" s="45" customFormat="1" ht="29.9" customHeight="1" spans="1:8">
      <c r="A98" s="54" t="s">
        <v>45</v>
      </c>
      <c r="B98" s="54" t="s">
        <v>709</v>
      </c>
      <c r="C98" s="54" t="s">
        <v>743</v>
      </c>
      <c r="D98" s="54" t="s">
        <v>750</v>
      </c>
      <c r="E98" s="55" t="s">
        <v>314</v>
      </c>
      <c r="F98" s="56">
        <v>4</v>
      </c>
      <c r="G98" s="57">
        <v>1900</v>
      </c>
      <c r="H98" s="57">
        <v>7600</v>
      </c>
    </row>
    <row r="99" s="45" customFormat="1" ht="29.9" customHeight="1" spans="1:8">
      <c r="A99" s="54" t="s">
        <v>45</v>
      </c>
      <c r="B99" s="54" t="s">
        <v>709</v>
      </c>
      <c r="C99" s="54" t="s">
        <v>751</v>
      </c>
      <c r="D99" s="54" t="s">
        <v>752</v>
      </c>
      <c r="E99" s="55" t="s">
        <v>394</v>
      </c>
      <c r="F99" s="56">
        <v>1</v>
      </c>
      <c r="G99" s="57">
        <v>19000</v>
      </c>
      <c r="H99" s="57">
        <v>19000</v>
      </c>
    </row>
    <row r="100" s="45" customFormat="1" ht="29.9" customHeight="1" spans="1:8">
      <c r="A100" s="54" t="s">
        <v>45</v>
      </c>
      <c r="B100" s="54" t="s">
        <v>709</v>
      </c>
      <c r="C100" s="54" t="s">
        <v>751</v>
      </c>
      <c r="D100" s="54" t="s">
        <v>753</v>
      </c>
      <c r="E100" s="55" t="s">
        <v>394</v>
      </c>
      <c r="F100" s="56">
        <v>1</v>
      </c>
      <c r="G100" s="57">
        <v>12850</v>
      </c>
      <c r="H100" s="57">
        <v>12850</v>
      </c>
    </row>
    <row r="101" s="45" customFormat="1" ht="29.9" customHeight="1" spans="1:8">
      <c r="A101" s="54" t="s">
        <v>45</v>
      </c>
      <c r="B101" s="54" t="s">
        <v>709</v>
      </c>
      <c r="C101" s="54" t="s">
        <v>751</v>
      </c>
      <c r="D101" s="54" t="s">
        <v>754</v>
      </c>
      <c r="E101" s="55" t="s">
        <v>394</v>
      </c>
      <c r="F101" s="56">
        <v>1</v>
      </c>
      <c r="G101" s="57">
        <v>12500</v>
      </c>
      <c r="H101" s="57">
        <v>12500</v>
      </c>
    </row>
    <row r="102" s="45" customFormat="1" ht="29.9" customHeight="1" spans="1:8">
      <c r="A102" s="54" t="s">
        <v>45</v>
      </c>
      <c r="B102" s="54" t="s">
        <v>709</v>
      </c>
      <c r="C102" s="54" t="s">
        <v>751</v>
      </c>
      <c r="D102" s="54" t="s">
        <v>755</v>
      </c>
      <c r="E102" s="55" t="s">
        <v>394</v>
      </c>
      <c r="F102" s="56">
        <v>1</v>
      </c>
      <c r="G102" s="57">
        <v>4300</v>
      </c>
      <c r="H102" s="57">
        <v>4300</v>
      </c>
    </row>
    <row r="103" s="45" customFormat="1" ht="29.9" customHeight="1" spans="1:8">
      <c r="A103" s="54" t="s">
        <v>45</v>
      </c>
      <c r="B103" s="54" t="s">
        <v>709</v>
      </c>
      <c r="C103" s="54" t="s">
        <v>751</v>
      </c>
      <c r="D103" s="54" t="s">
        <v>756</v>
      </c>
      <c r="E103" s="55" t="s">
        <v>394</v>
      </c>
      <c r="F103" s="56">
        <v>1</v>
      </c>
      <c r="G103" s="57">
        <v>29500</v>
      </c>
      <c r="H103" s="57">
        <v>29500</v>
      </c>
    </row>
    <row r="104" s="45" customFormat="1" ht="29.9" customHeight="1" spans="1:8">
      <c r="A104" s="54" t="s">
        <v>45</v>
      </c>
      <c r="B104" s="54" t="s">
        <v>709</v>
      </c>
      <c r="C104" s="54" t="s">
        <v>751</v>
      </c>
      <c r="D104" s="54" t="s">
        <v>757</v>
      </c>
      <c r="E104" s="55" t="s">
        <v>394</v>
      </c>
      <c r="F104" s="56">
        <v>1</v>
      </c>
      <c r="G104" s="57">
        <v>17300</v>
      </c>
      <c r="H104" s="57">
        <v>17300</v>
      </c>
    </row>
    <row r="105" s="45" customFormat="1" ht="29.9" customHeight="1" spans="1:8">
      <c r="A105" s="54" t="s">
        <v>45</v>
      </c>
      <c r="B105" s="54" t="s">
        <v>709</v>
      </c>
      <c r="C105" s="54" t="s">
        <v>758</v>
      </c>
      <c r="D105" s="54" t="s">
        <v>759</v>
      </c>
      <c r="E105" s="55" t="s">
        <v>314</v>
      </c>
      <c r="F105" s="56">
        <v>2</v>
      </c>
      <c r="G105" s="57">
        <v>1900</v>
      </c>
      <c r="H105" s="57">
        <v>3800</v>
      </c>
    </row>
    <row r="106" s="45" customFormat="1" ht="29.9" customHeight="1" spans="1:8">
      <c r="A106" s="54" t="s">
        <v>45</v>
      </c>
      <c r="B106" s="54" t="s">
        <v>709</v>
      </c>
      <c r="C106" s="54" t="s">
        <v>758</v>
      </c>
      <c r="D106" s="54" t="s">
        <v>760</v>
      </c>
      <c r="E106" s="55" t="s">
        <v>314</v>
      </c>
      <c r="F106" s="56">
        <v>1</v>
      </c>
      <c r="G106" s="57">
        <v>1400</v>
      </c>
      <c r="H106" s="57">
        <v>1400</v>
      </c>
    </row>
    <row r="107" s="45" customFormat="1" ht="29.9" customHeight="1" spans="1:8">
      <c r="A107" s="54" t="s">
        <v>45</v>
      </c>
      <c r="B107" s="54" t="s">
        <v>709</v>
      </c>
      <c r="C107" s="54" t="s">
        <v>758</v>
      </c>
      <c r="D107" s="54" t="s">
        <v>761</v>
      </c>
      <c r="E107" s="55" t="s">
        <v>314</v>
      </c>
      <c r="F107" s="56">
        <v>2</v>
      </c>
      <c r="G107" s="57">
        <v>1700</v>
      </c>
      <c r="H107" s="57">
        <v>3400</v>
      </c>
    </row>
    <row r="108" s="45" customFormat="1" ht="29.9" customHeight="1" spans="1:8">
      <c r="A108" s="54" t="s">
        <v>45</v>
      </c>
      <c r="B108" s="54" t="s">
        <v>709</v>
      </c>
      <c r="C108" s="54" t="s">
        <v>762</v>
      </c>
      <c r="D108" s="54" t="s">
        <v>763</v>
      </c>
      <c r="E108" s="55" t="s">
        <v>314</v>
      </c>
      <c r="F108" s="56">
        <v>1</v>
      </c>
      <c r="G108" s="57">
        <v>4800</v>
      </c>
      <c r="H108" s="57">
        <v>4800</v>
      </c>
    </row>
    <row r="109" s="45" customFormat="1" ht="29.9" customHeight="1" spans="1:8">
      <c r="A109" s="54" t="s">
        <v>45</v>
      </c>
      <c r="B109" s="54" t="s">
        <v>709</v>
      </c>
      <c r="C109" s="54" t="s">
        <v>762</v>
      </c>
      <c r="D109" s="54" t="s">
        <v>764</v>
      </c>
      <c r="E109" s="55" t="s">
        <v>314</v>
      </c>
      <c r="F109" s="56">
        <v>1</v>
      </c>
      <c r="G109" s="57">
        <v>6900</v>
      </c>
      <c r="H109" s="57">
        <v>6900</v>
      </c>
    </row>
    <row r="110" s="45" customFormat="1" ht="29.9" customHeight="1" spans="1:8">
      <c r="A110" s="54" t="s">
        <v>45</v>
      </c>
      <c r="B110" s="54" t="s">
        <v>709</v>
      </c>
      <c r="C110" s="54" t="s">
        <v>762</v>
      </c>
      <c r="D110" s="54" t="s">
        <v>765</v>
      </c>
      <c r="E110" s="55" t="s">
        <v>314</v>
      </c>
      <c r="F110" s="56">
        <v>1</v>
      </c>
      <c r="G110" s="57">
        <v>5900</v>
      </c>
      <c r="H110" s="57">
        <v>5900</v>
      </c>
    </row>
    <row r="111" s="45" customFormat="1" ht="29.9" customHeight="1" spans="1:8">
      <c r="A111" s="54" t="s">
        <v>45</v>
      </c>
      <c r="B111" s="54" t="s">
        <v>709</v>
      </c>
      <c r="C111" s="54" t="s">
        <v>766</v>
      </c>
      <c r="D111" s="54" t="s">
        <v>767</v>
      </c>
      <c r="E111" s="55" t="s">
        <v>394</v>
      </c>
      <c r="F111" s="56">
        <v>1</v>
      </c>
      <c r="G111" s="57">
        <v>5000</v>
      </c>
      <c r="H111" s="57">
        <v>5000</v>
      </c>
    </row>
    <row r="112" s="45" customFormat="1" ht="29.9" customHeight="1" spans="1:8">
      <c r="A112" s="54" t="s">
        <v>45</v>
      </c>
      <c r="B112" s="54" t="s">
        <v>709</v>
      </c>
      <c r="C112" s="54" t="s">
        <v>766</v>
      </c>
      <c r="D112" s="54" t="s">
        <v>768</v>
      </c>
      <c r="E112" s="55" t="s">
        <v>394</v>
      </c>
      <c r="F112" s="56">
        <v>1</v>
      </c>
      <c r="G112" s="57">
        <v>1900</v>
      </c>
      <c r="H112" s="57">
        <v>1900</v>
      </c>
    </row>
    <row r="113" s="45" customFormat="1" ht="29.9" customHeight="1" spans="1:8">
      <c r="A113" s="54" t="s">
        <v>45</v>
      </c>
      <c r="B113" s="54" t="s">
        <v>769</v>
      </c>
      <c r="C113" s="54" t="s">
        <v>555</v>
      </c>
      <c r="D113" s="54" t="s">
        <v>590</v>
      </c>
      <c r="E113" s="55" t="s">
        <v>365</v>
      </c>
      <c r="F113" s="56">
        <v>1</v>
      </c>
      <c r="G113" s="57">
        <v>120000</v>
      </c>
      <c r="H113" s="57">
        <v>120000</v>
      </c>
    </row>
    <row r="114" s="45" customFormat="1" ht="29.9" customHeight="1" spans="1:8">
      <c r="A114" s="54" t="s">
        <v>45</v>
      </c>
      <c r="B114" s="54" t="s">
        <v>769</v>
      </c>
      <c r="C114" s="54" t="s">
        <v>555</v>
      </c>
      <c r="D114" s="54" t="s">
        <v>554</v>
      </c>
      <c r="E114" s="55" t="s">
        <v>365</v>
      </c>
      <c r="F114" s="56">
        <v>1</v>
      </c>
      <c r="G114" s="57">
        <v>500000</v>
      </c>
      <c r="H114" s="57">
        <v>500000</v>
      </c>
    </row>
    <row r="115" s="45" customFormat="1" ht="20.15" customHeight="1" spans="1:8">
      <c r="A115" s="55" t="s">
        <v>30</v>
      </c>
      <c r="B115" s="55"/>
      <c r="C115" s="55"/>
      <c r="D115" s="55"/>
      <c r="E115" s="55"/>
      <c r="F115" s="56">
        <v>851</v>
      </c>
      <c r="G115" s="57"/>
      <c r="H115" s="57">
        <v>14466684.8</v>
      </c>
    </row>
    <row r="116" s="45" customFormat="1" ht="19.5" customHeight="1" spans="1:8">
      <c r="A116" s="54" t="s">
        <v>770</v>
      </c>
      <c r="B116" s="54"/>
      <c r="C116" s="54"/>
      <c r="D116" s="54"/>
      <c r="E116" s="54"/>
      <c r="F116" s="58"/>
      <c r="G116" s="59"/>
      <c r="H116" s="59"/>
    </row>
  </sheetData>
  <mergeCells count="10">
    <mergeCell ref="A2:H2"/>
    <mergeCell ref="A3:B3"/>
    <mergeCell ref="F4:H4"/>
    <mergeCell ref="A115:E115"/>
    <mergeCell ref="A116:H116"/>
    <mergeCell ref="A4:A5"/>
    <mergeCell ref="B4:B5"/>
    <mergeCell ref="C4:C5"/>
    <mergeCell ref="D4:D5"/>
    <mergeCell ref="E4:E5"/>
  </mergeCells>
  <pageMargins left="0.751388888888889" right="0.751388888888889" top="1" bottom="1" header="0.5" footer="0.5"/>
  <pageSetup paperSize="9" scale="90"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topLeftCell="A2" workbookViewId="0">
      <selection activeCell="E4" sqref="A1:K7"/>
    </sheetView>
  </sheetViews>
  <sheetFormatPr defaultColWidth="9.13333333333333" defaultRowHeight="14.25" customHeight="1"/>
  <cols>
    <col min="1" max="3" width="10.1166666666667" customWidth="1"/>
    <col min="4" max="7" width="13.225" customWidth="1"/>
    <col min="8" max="8" width="9.775" customWidth="1"/>
    <col min="9" max="11" width="13.225" customWidth="1"/>
  </cols>
  <sheetData>
    <row r="1" ht="13.5" customHeight="1" spans="1:11">
      <c r="D1" s="2"/>
      <c r="E1" s="2"/>
      <c r="F1" s="2"/>
      <c r="G1" s="2"/>
      <c r="K1" s="3" t="s">
        <v>771</v>
      </c>
    </row>
    <row r="2" ht="27.75" customHeight="1" spans="1:11">
      <c r="A2" s="4" t="s">
        <v>772</v>
      </c>
      <c r="B2" s="4"/>
      <c r="C2" s="4"/>
      <c r="D2" s="4"/>
      <c r="E2" s="4"/>
      <c r="F2" s="4"/>
      <c r="G2" s="4"/>
      <c r="H2" s="4"/>
      <c r="I2" s="4"/>
      <c r="J2" s="4"/>
      <c r="K2" s="4"/>
    </row>
    <row r="3" s="1" customFormat="1" ht="18" customHeight="1" spans="1:11">
      <c r="A3" s="5" t="str">
        <f>"单位名称："&amp;"云南省昆明海埂体育训练基地"</f>
        <v>单位名称：云南省昆明海埂体育训练基地</v>
      </c>
      <c r="B3" s="6"/>
      <c r="C3" s="6"/>
      <c r="D3" s="6"/>
      <c r="E3" s="6"/>
      <c r="F3" s="6"/>
      <c r="G3" s="6"/>
      <c r="H3" s="7"/>
      <c r="I3" s="7"/>
      <c r="J3" s="7"/>
      <c r="K3" s="8" t="s">
        <v>124</v>
      </c>
    </row>
    <row r="4" ht="21.75" customHeight="1" spans="1:11">
      <c r="A4" s="27" t="s">
        <v>224</v>
      </c>
      <c r="B4" s="27" t="s">
        <v>135</v>
      </c>
      <c r="C4" s="27" t="s">
        <v>225</v>
      </c>
      <c r="D4" s="28" t="s">
        <v>136</v>
      </c>
      <c r="E4" s="28" t="s">
        <v>137</v>
      </c>
      <c r="F4" s="28" t="s">
        <v>138</v>
      </c>
      <c r="G4" s="28" t="s">
        <v>139</v>
      </c>
      <c r="H4" s="29" t="s">
        <v>30</v>
      </c>
      <c r="I4" s="30" t="s">
        <v>773</v>
      </c>
      <c r="J4" s="31"/>
      <c r="K4" s="32"/>
    </row>
    <row r="5" ht="21.75" customHeight="1" spans="1:11">
      <c r="A5" s="33"/>
      <c r="B5" s="33"/>
      <c r="C5" s="33"/>
      <c r="D5" s="34"/>
      <c r="E5" s="34"/>
      <c r="F5" s="34"/>
      <c r="G5" s="34"/>
      <c r="H5" s="35"/>
      <c r="I5" s="28" t="s">
        <v>33</v>
      </c>
      <c r="J5" s="28" t="s">
        <v>34</v>
      </c>
      <c r="K5" s="28" t="s">
        <v>35</v>
      </c>
    </row>
    <row r="6" ht="40.5" customHeight="1" spans="1:11">
      <c r="A6" s="36"/>
      <c r="B6" s="36"/>
      <c r="C6" s="36"/>
      <c r="D6" s="37"/>
      <c r="E6" s="37"/>
      <c r="F6" s="37"/>
      <c r="G6" s="37"/>
      <c r="H6" s="38"/>
      <c r="I6" s="37" t="s">
        <v>32</v>
      </c>
      <c r="J6" s="37"/>
      <c r="K6" s="37"/>
    </row>
    <row r="7" ht="15" customHeight="1" spans="1:11">
      <c r="A7" s="20">
        <v>1</v>
      </c>
      <c r="B7" s="20">
        <v>2</v>
      </c>
      <c r="C7" s="20">
        <v>3</v>
      </c>
      <c r="D7" s="20">
        <v>4</v>
      </c>
      <c r="E7" s="20">
        <v>5</v>
      </c>
      <c r="F7" s="20">
        <v>6</v>
      </c>
      <c r="G7" s="20">
        <v>7</v>
      </c>
      <c r="H7" s="20">
        <v>8</v>
      </c>
      <c r="I7" s="20">
        <v>9</v>
      </c>
      <c r="J7" s="39">
        <v>10</v>
      </c>
      <c r="K7" s="39">
        <v>11</v>
      </c>
    </row>
    <row r="8" ht="30.65" customHeight="1" spans="1:11">
      <c r="A8" s="40"/>
      <c r="B8" s="21"/>
      <c r="C8" s="40"/>
      <c r="D8" s="40"/>
      <c r="E8" s="40"/>
      <c r="F8" s="40"/>
      <c r="G8" s="40"/>
      <c r="H8" s="23"/>
      <c r="I8" s="23"/>
      <c r="J8" s="23"/>
      <c r="K8" s="23"/>
    </row>
    <row r="9" ht="30.65" customHeight="1" spans="1:11">
      <c r="A9" s="21"/>
      <c r="B9" s="21"/>
      <c r="C9" s="21"/>
      <c r="D9" s="21"/>
      <c r="E9" s="21"/>
      <c r="F9" s="21"/>
      <c r="G9" s="21"/>
      <c r="H9" s="23"/>
      <c r="I9" s="23"/>
      <c r="J9" s="23"/>
      <c r="K9" s="23"/>
    </row>
    <row r="10" ht="18.75" customHeight="1" spans="1:11">
      <c r="A10" s="41" t="s">
        <v>99</v>
      </c>
      <c r="B10" s="42"/>
      <c r="C10" s="42"/>
      <c r="D10" s="42"/>
      <c r="E10" s="42"/>
      <c r="F10" s="42"/>
      <c r="G10" s="43"/>
      <c r="H10" s="23"/>
      <c r="I10" s="23"/>
      <c r="J10" s="23"/>
      <c r="K10" s="23"/>
    </row>
    <row r="12" customFormat="1" ht="18.75" customHeight="1" spans="1:11">
      <c r="A12" s="44" t="s">
        <v>774</v>
      </c>
      <c r="B12" s="44"/>
      <c r="C12" s="44"/>
      <c r="D12" s="44"/>
      <c r="E12" s="44"/>
      <c r="F12" s="44"/>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9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2"/>
  <sheetViews>
    <sheetView showZeros="0" workbookViewId="0">
      <selection activeCell="F34" sqref="F34"/>
    </sheetView>
  </sheetViews>
  <sheetFormatPr defaultColWidth="9.13333333333333" defaultRowHeight="14.25" customHeight="1" outlineLevelCol="6"/>
  <cols>
    <col min="1" max="1" width="19.6666666666667" customWidth="1"/>
    <col min="2" max="7" width="18.1166666666667" customWidth="1"/>
  </cols>
  <sheetData>
    <row r="1" ht="13.5" customHeight="1" spans="1:7">
      <c r="D1" s="2"/>
      <c r="G1" s="3" t="s">
        <v>775</v>
      </c>
    </row>
    <row r="2" ht="27.75" customHeight="1" spans="1:7">
      <c r="A2" s="4" t="s">
        <v>776</v>
      </c>
      <c r="B2" s="4"/>
      <c r="C2" s="4"/>
      <c r="D2" s="4"/>
      <c r="E2" s="4"/>
      <c r="F2" s="4"/>
      <c r="G2" s="4"/>
    </row>
    <row r="3" s="1" customFormat="1" ht="21" customHeight="1" spans="1:7">
      <c r="A3" s="5" t="str">
        <f>"单位名称："&amp;"云南省昆明海埂体育训练基地"</f>
        <v>单位名称：云南省昆明海埂体育训练基地</v>
      </c>
      <c r="B3" s="6"/>
      <c r="C3" s="6"/>
      <c r="D3" s="6"/>
      <c r="E3" s="7"/>
      <c r="F3" s="7"/>
      <c r="G3" s="8" t="s">
        <v>124</v>
      </c>
    </row>
    <row r="4" ht="21.75" customHeight="1" spans="1:7">
      <c r="A4" s="9" t="s">
        <v>225</v>
      </c>
      <c r="B4" s="9" t="s">
        <v>224</v>
      </c>
      <c r="C4" s="9" t="s">
        <v>135</v>
      </c>
      <c r="D4" s="10" t="s">
        <v>777</v>
      </c>
      <c r="E4" s="11" t="s">
        <v>33</v>
      </c>
      <c r="F4" s="12"/>
      <c r="G4" s="13"/>
    </row>
    <row r="5" ht="21.75" customHeight="1" spans="1:7">
      <c r="A5" s="14"/>
      <c r="B5" s="14"/>
      <c r="C5" s="14"/>
      <c r="D5" s="15"/>
      <c r="E5" s="16" t="s">
        <v>778</v>
      </c>
      <c r="F5" s="10" t="s">
        <v>779</v>
      </c>
      <c r="G5" s="10" t="s">
        <v>780</v>
      </c>
    </row>
    <row r="6" ht="40.5" customHeight="1" spans="1:7">
      <c r="A6" s="17"/>
      <c r="B6" s="17"/>
      <c r="C6" s="17"/>
      <c r="D6" s="18"/>
      <c r="E6" s="19"/>
      <c r="F6" s="18" t="s">
        <v>32</v>
      </c>
      <c r="G6" s="18"/>
    </row>
    <row r="7" ht="15" customHeight="1" spans="1:7">
      <c r="A7" s="20">
        <v>1</v>
      </c>
      <c r="B7" s="20">
        <v>2</v>
      </c>
      <c r="C7" s="20">
        <v>3</v>
      </c>
      <c r="D7" s="20">
        <v>4</v>
      </c>
      <c r="E7" s="20">
        <v>5</v>
      </c>
      <c r="F7" s="20">
        <v>6</v>
      </c>
      <c r="G7" s="20">
        <v>7</v>
      </c>
    </row>
    <row r="8" ht="29.9" customHeight="1" spans="1:7">
      <c r="A8" s="21"/>
      <c r="B8" s="22"/>
      <c r="C8" s="22"/>
      <c r="D8" s="21"/>
      <c r="E8" s="23"/>
      <c r="F8" s="23"/>
      <c r="G8" s="23"/>
    </row>
    <row r="9" ht="29.9" customHeight="1" spans="1:7">
      <c r="A9" s="21"/>
      <c r="B9" s="21"/>
      <c r="C9" s="21"/>
      <c r="D9" s="21"/>
      <c r="E9" s="23"/>
      <c r="F9" s="23"/>
      <c r="G9" s="23"/>
    </row>
    <row r="10" ht="18.75" customHeight="1" spans="1:7">
      <c r="A10" s="24" t="s">
        <v>30</v>
      </c>
      <c r="B10" s="25" t="s">
        <v>781</v>
      </c>
      <c r="C10" s="25"/>
      <c r="D10" s="26"/>
      <c r="E10" s="23"/>
      <c r="F10" s="23"/>
      <c r="G10" s="23"/>
    </row>
    <row r="12" customFormat="1" customHeight="1" spans="1:7">
      <c r="A12" t="s">
        <v>782</v>
      </c>
    </row>
  </sheetData>
  <mergeCells count="11">
    <mergeCell ref="A2:G2"/>
    <mergeCell ref="A3:D3"/>
    <mergeCell ref="E4:G4"/>
    <mergeCell ref="A10:D10"/>
    <mergeCell ref="A4:A6"/>
    <mergeCell ref="B4:B6"/>
    <mergeCell ref="C4:C6"/>
    <mergeCell ref="D4:D6"/>
    <mergeCell ref="E5:E6"/>
    <mergeCell ref="F5:F6"/>
    <mergeCell ref="G5:G6"/>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workbookViewId="0">
      <selection activeCell="D7" sqref="A1:S9"/>
    </sheetView>
  </sheetViews>
  <sheetFormatPr defaultColWidth="8" defaultRowHeight="14.25" customHeight="1"/>
  <cols>
    <col min="1" max="1" width="8.55833333333333" customWidth="1"/>
    <col min="2" max="2" width="15" customWidth="1"/>
    <col min="3" max="6" width="12.775" customWidth="1"/>
    <col min="7" max="8" width="5.225" customWidth="1"/>
    <col min="9" max="10" width="12.4416666666667" customWidth="1"/>
    <col min="11" max="13" width="7.88333333333333" customWidth="1"/>
    <col min="14" max="14" width="9.55833333333333" customWidth="1"/>
    <col min="15" max="15" width="11.8833333333333" customWidth="1"/>
    <col min="16" max="16" width="9.66666666666667" customWidth="1"/>
    <col min="17" max="17" width="12.8833333333333" customWidth="1"/>
    <col min="18" max="18" width="7.44166666666667" customWidth="1"/>
    <col min="19" max="19" width="11.775" customWidth="1"/>
  </cols>
  <sheetData>
    <row r="1" ht="12" customHeight="1" spans="1:19">
      <c r="A1" s="165"/>
      <c r="J1" s="166"/>
      <c r="R1" s="3" t="s">
        <v>26</v>
      </c>
    </row>
    <row r="2" ht="36" customHeight="1" spans="1:19">
      <c r="A2" s="108" t="s">
        <v>27</v>
      </c>
      <c r="B2" s="107"/>
      <c r="C2" s="107"/>
      <c r="D2" s="107"/>
      <c r="E2" s="107"/>
      <c r="F2" s="107"/>
      <c r="G2" s="107"/>
      <c r="H2" s="107"/>
      <c r="I2" s="107"/>
      <c r="J2" s="108"/>
      <c r="K2" s="107"/>
      <c r="L2" s="107"/>
      <c r="M2" s="107"/>
      <c r="N2" s="107"/>
      <c r="O2" s="107"/>
      <c r="P2" s="107"/>
      <c r="Q2" s="107"/>
      <c r="R2" s="107"/>
      <c r="S2" s="107"/>
    </row>
    <row r="3" s="1" customFormat="1" ht="20.25" customHeight="1" spans="1:19">
      <c r="A3" s="6" t="str">
        <f>"单位名称："&amp;"云南省昆明海埂体育训练基地"</f>
        <v>单位名称：云南省昆明海埂体育训练基地</v>
      </c>
      <c r="B3" s="7"/>
      <c r="C3" s="7"/>
      <c r="D3" s="7"/>
      <c r="E3" s="7"/>
      <c r="F3" s="7"/>
      <c r="G3" s="7"/>
      <c r="H3" s="7"/>
      <c r="I3" s="7"/>
      <c r="J3" s="166"/>
      <c r="K3" s="7"/>
      <c r="L3" s="7"/>
      <c r="M3" s="7"/>
      <c r="N3" s="8"/>
      <c r="O3" s="8"/>
      <c r="P3" s="8"/>
      <c r="Q3" s="8"/>
      <c r="R3" s="8" t="s">
        <v>2</v>
      </c>
      <c r="S3" s="8" t="s">
        <v>2</v>
      </c>
    </row>
    <row r="4" ht="18.75" customHeight="1" spans="1:19">
      <c r="A4" s="27" t="s">
        <v>28</v>
      </c>
      <c r="B4" s="167" t="s">
        <v>29</v>
      </c>
      <c r="C4" s="167" t="s">
        <v>30</v>
      </c>
      <c r="D4" s="87" t="s">
        <v>31</v>
      </c>
      <c r="E4" s="86"/>
      <c r="F4" s="86"/>
      <c r="G4" s="86"/>
      <c r="H4" s="86"/>
      <c r="I4" s="86"/>
      <c r="J4" s="88"/>
      <c r="K4" s="86"/>
      <c r="L4" s="86"/>
      <c r="M4" s="86"/>
      <c r="N4" s="89"/>
      <c r="O4" s="89" t="s">
        <v>20</v>
      </c>
      <c r="P4" s="89"/>
      <c r="Q4" s="89"/>
      <c r="R4" s="89"/>
      <c r="S4" s="89"/>
    </row>
    <row r="5" ht="18" customHeight="1" spans="1:19">
      <c r="A5" s="34"/>
      <c r="B5" s="90"/>
      <c r="C5" s="90"/>
      <c r="D5" s="90" t="s">
        <v>32</v>
      </c>
      <c r="E5" s="90" t="s">
        <v>33</v>
      </c>
      <c r="F5" s="90" t="s">
        <v>34</v>
      </c>
      <c r="G5" s="90" t="s">
        <v>35</v>
      </c>
      <c r="H5" s="90" t="s">
        <v>36</v>
      </c>
      <c r="I5" s="92" t="s">
        <v>37</v>
      </c>
      <c r="J5" s="93"/>
      <c r="K5" s="92" t="s">
        <v>38</v>
      </c>
      <c r="L5" s="92" t="s">
        <v>39</v>
      </c>
      <c r="M5" s="92" t="s">
        <v>40</v>
      </c>
      <c r="N5" s="95" t="s">
        <v>41</v>
      </c>
      <c r="O5" s="168" t="s">
        <v>32</v>
      </c>
      <c r="P5" s="168" t="s">
        <v>33</v>
      </c>
      <c r="Q5" s="168" t="s">
        <v>34</v>
      </c>
      <c r="R5" s="168" t="s">
        <v>35</v>
      </c>
      <c r="S5" s="168" t="s">
        <v>42</v>
      </c>
    </row>
    <row r="6" ht="40" customHeight="1" spans="1:19">
      <c r="A6" s="38"/>
      <c r="B6" s="110"/>
      <c r="C6" s="110"/>
      <c r="D6" s="110"/>
      <c r="E6" s="110"/>
      <c r="F6" s="110"/>
      <c r="G6" s="110"/>
      <c r="H6" s="110"/>
      <c r="I6" s="96" t="s">
        <v>32</v>
      </c>
      <c r="J6" s="96" t="s">
        <v>43</v>
      </c>
      <c r="K6" s="96" t="s">
        <v>38</v>
      </c>
      <c r="L6" s="96" t="s">
        <v>39</v>
      </c>
      <c r="M6" s="96" t="s">
        <v>40</v>
      </c>
      <c r="N6" s="96" t="s">
        <v>41</v>
      </c>
      <c r="O6" s="96"/>
      <c r="P6" s="96"/>
      <c r="Q6" s="96"/>
      <c r="R6" s="96"/>
      <c r="S6" s="96"/>
    </row>
    <row r="7" ht="16.5" customHeight="1" spans="1:19">
      <c r="A7" s="30">
        <v>1</v>
      </c>
      <c r="B7" s="20">
        <v>2</v>
      </c>
      <c r="C7" s="20">
        <v>3</v>
      </c>
      <c r="D7" s="20">
        <v>4</v>
      </c>
      <c r="E7" s="30">
        <v>5</v>
      </c>
      <c r="F7" s="20">
        <v>6</v>
      </c>
      <c r="G7" s="20">
        <v>7</v>
      </c>
      <c r="H7" s="30">
        <v>8</v>
      </c>
      <c r="I7" s="20">
        <v>9</v>
      </c>
      <c r="J7" s="39">
        <v>10</v>
      </c>
      <c r="K7" s="39">
        <v>11</v>
      </c>
      <c r="L7" s="169">
        <v>12</v>
      </c>
      <c r="M7" s="39">
        <v>13</v>
      </c>
      <c r="N7" s="39">
        <v>14</v>
      </c>
      <c r="O7" s="39">
        <v>15</v>
      </c>
      <c r="P7" s="39">
        <v>16</v>
      </c>
      <c r="Q7" s="39">
        <v>17</v>
      </c>
      <c r="R7" s="39">
        <v>18</v>
      </c>
      <c r="S7" s="39">
        <v>19</v>
      </c>
    </row>
    <row r="8" ht="45" customHeight="1" spans="1:19">
      <c r="A8" s="40" t="s">
        <v>44</v>
      </c>
      <c r="B8" s="40" t="s">
        <v>45</v>
      </c>
      <c r="C8" s="23">
        <v>94981472.48</v>
      </c>
      <c r="D8" s="145">
        <v>90173472.48</v>
      </c>
      <c r="E8" s="101">
        <v>4725948.9</v>
      </c>
      <c r="F8" s="101">
        <v>30361500</v>
      </c>
      <c r="G8" s="101"/>
      <c r="H8" s="101"/>
      <c r="I8" s="101">
        <v>55086023.58</v>
      </c>
      <c r="J8" s="101">
        <v>54316023.58</v>
      </c>
      <c r="K8" s="101"/>
      <c r="L8" s="101"/>
      <c r="M8" s="101"/>
      <c r="N8" s="101">
        <v>770000</v>
      </c>
      <c r="O8" s="101">
        <v>4808000</v>
      </c>
      <c r="P8" s="101"/>
      <c r="Q8" s="101">
        <v>500000</v>
      </c>
      <c r="R8" s="101"/>
      <c r="S8" s="101">
        <v>4308000</v>
      </c>
    </row>
    <row r="9" ht="16.5" customHeight="1" spans="1:19">
      <c r="A9" s="170" t="s">
        <v>30</v>
      </c>
      <c r="B9" s="171"/>
      <c r="C9" s="145">
        <v>94981472.48</v>
      </c>
      <c r="D9" s="145">
        <v>90173472.48</v>
      </c>
      <c r="E9" s="101">
        <v>4725948.9</v>
      </c>
      <c r="F9" s="101">
        <v>30361500</v>
      </c>
      <c r="G9" s="101"/>
      <c r="H9" s="101"/>
      <c r="I9" s="101">
        <v>55086023.58</v>
      </c>
      <c r="J9" s="101">
        <v>54316023.58</v>
      </c>
      <c r="K9" s="101"/>
      <c r="L9" s="101"/>
      <c r="M9" s="101"/>
      <c r="N9" s="101">
        <v>770000</v>
      </c>
      <c r="O9" s="101">
        <v>4808000</v>
      </c>
      <c r="P9" s="101"/>
      <c r="Q9" s="101">
        <v>500000</v>
      </c>
      <c r="R9" s="101"/>
      <c r="S9" s="101">
        <v>4308000</v>
      </c>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161111111111111" right="0.161111111111111" top="1" bottom="1" header="0.5" footer="0.5"/>
  <pageSetup paperSize="9" scale="75"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8"/>
  <sheetViews>
    <sheetView showZeros="0" view="pageBreakPreview" zoomScale="55" zoomScaleNormal="100" workbookViewId="0">
      <selection activeCell="C9" sqref="A1:O28"/>
    </sheetView>
  </sheetViews>
  <sheetFormatPr defaultColWidth="9.13333333333333" defaultRowHeight="14.25" customHeight="1"/>
  <cols>
    <col min="1" max="1" width="14.275" customWidth="1"/>
    <col min="2" max="2" width="32.575" customWidth="1"/>
    <col min="3" max="5" width="12.775" customWidth="1"/>
    <col min="6" max="6" width="7.775" customWidth="1"/>
    <col min="7" max="7" width="13.225" customWidth="1"/>
    <col min="8" max="9" width="7.775" customWidth="1"/>
    <col min="10" max="11" width="15.3333333333333" customWidth="1"/>
    <col min="12" max="14" width="8.11666666666667" customWidth="1"/>
    <col min="15" max="15" width="10.775" customWidth="1"/>
  </cols>
  <sheetData>
    <row r="1" ht="15.75" customHeight="1" spans="1:15">
      <c r="O1" s="69" t="s">
        <v>46</v>
      </c>
    </row>
    <row r="2" ht="28.5" customHeight="1" spans="1:15">
      <c r="A2" s="71" t="s">
        <v>47</v>
      </c>
      <c r="B2" s="71"/>
      <c r="C2" s="71"/>
      <c r="D2" s="71"/>
      <c r="E2" s="71"/>
      <c r="F2" s="71"/>
      <c r="G2" s="71"/>
      <c r="H2" s="71"/>
      <c r="I2" s="71"/>
      <c r="J2" s="71"/>
      <c r="K2" s="71"/>
      <c r="L2" s="71"/>
      <c r="M2" s="71"/>
      <c r="N2" s="71"/>
      <c r="O2" s="71"/>
    </row>
    <row r="3" s="1" customFormat="1" ht="20" customHeight="1" spans="1:15">
      <c r="A3" s="116" t="str">
        <f>"单位名称："&amp;"云南省昆明海埂体育训练基地"</f>
        <v>单位名称：云南省昆明海埂体育训练基地</v>
      </c>
      <c r="B3" s="72"/>
      <c r="C3" s="73"/>
      <c r="D3" s="73"/>
      <c r="E3" s="73"/>
      <c r="F3" s="73"/>
      <c r="G3" s="7"/>
      <c r="H3" s="73"/>
      <c r="I3" s="73"/>
      <c r="J3" s="7"/>
      <c r="K3" s="73"/>
      <c r="L3" s="73"/>
      <c r="M3" s="7"/>
      <c r="N3" s="7"/>
      <c r="O3" s="109" t="s">
        <v>2</v>
      </c>
    </row>
    <row r="4" s="1" customFormat="1" ht="18.75" customHeight="1" spans="1:15">
      <c r="A4" s="28" t="s">
        <v>48</v>
      </c>
      <c r="B4" s="28" t="s">
        <v>49</v>
      </c>
      <c r="C4" s="29" t="s">
        <v>30</v>
      </c>
      <c r="D4" s="20" t="s">
        <v>33</v>
      </c>
      <c r="E4" s="20"/>
      <c r="F4" s="20"/>
      <c r="G4" s="28" t="s">
        <v>34</v>
      </c>
      <c r="H4" s="28" t="s">
        <v>35</v>
      </c>
      <c r="I4" s="28" t="s">
        <v>50</v>
      </c>
      <c r="J4" s="30" t="s">
        <v>51</v>
      </c>
      <c r="K4" s="86" t="s">
        <v>52</v>
      </c>
      <c r="L4" s="86" t="s">
        <v>53</v>
      </c>
      <c r="M4" s="86" t="s">
        <v>54</v>
      </c>
      <c r="N4" s="86" t="s">
        <v>55</v>
      </c>
      <c r="O4" s="89" t="s">
        <v>56</v>
      </c>
    </row>
    <row r="5" s="1" customFormat="1" ht="44" customHeight="1" spans="1:15">
      <c r="A5" s="38"/>
      <c r="B5" s="38"/>
      <c r="C5" s="38"/>
      <c r="D5" s="20" t="s">
        <v>32</v>
      </c>
      <c r="E5" s="20" t="s">
        <v>57</v>
      </c>
      <c r="F5" s="62" t="s">
        <v>58</v>
      </c>
      <c r="G5" s="38"/>
      <c r="H5" s="38"/>
      <c r="I5" s="38"/>
      <c r="J5" s="20" t="s">
        <v>32</v>
      </c>
      <c r="K5" s="97" t="s">
        <v>52</v>
      </c>
      <c r="L5" s="97" t="s">
        <v>53</v>
      </c>
      <c r="M5" s="97" t="s">
        <v>54</v>
      </c>
      <c r="N5" s="97" t="s">
        <v>55</v>
      </c>
      <c r="O5" s="97" t="s">
        <v>56</v>
      </c>
    </row>
    <row r="6" s="1" customFormat="1" ht="16.5" customHeight="1" spans="1:15">
      <c r="A6" s="20">
        <v>1</v>
      </c>
      <c r="B6" s="20">
        <v>2</v>
      </c>
      <c r="C6" s="20">
        <v>3</v>
      </c>
      <c r="D6" s="20">
        <v>4</v>
      </c>
      <c r="E6" s="20">
        <v>5</v>
      </c>
      <c r="F6" s="20">
        <v>6</v>
      </c>
      <c r="G6" s="20">
        <v>7</v>
      </c>
      <c r="H6" s="39">
        <v>8</v>
      </c>
      <c r="I6" s="39">
        <v>9</v>
      </c>
      <c r="J6" s="39">
        <v>10</v>
      </c>
      <c r="K6" s="39">
        <v>11</v>
      </c>
      <c r="L6" s="39">
        <v>12</v>
      </c>
      <c r="M6" s="39">
        <v>13</v>
      </c>
      <c r="N6" s="39">
        <v>14</v>
      </c>
      <c r="O6" s="20">
        <v>15</v>
      </c>
    </row>
    <row r="7" ht="20.25" customHeight="1" spans="1:15">
      <c r="A7" s="40" t="s">
        <v>59</v>
      </c>
      <c r="B7" s="40" t="s">
        <v>60</v>
      </c>
      <c r="C7" s="145">
        <v>59770847.98</v>
      </c>
      <c r="D7" s="145">
        <v>3873759.76</v>
      </c>
      <c r="E7" s="145">
        <v>3873759.76</v>
      </c>
      <c r="F7" s="145"/>
      <c r="G7" s="101"/>
      <c r="H7" s="145"/>
      <c r="I7" s="145"/>
      <c r="J7" s="145">
        <v>55897088.22</v>
      </c>
      <c r="K7" s="145">
        <v>55127088.22</v>
      </c>
      <c r="L7" s="145"/>
      <c r="M7" s="101"/>
      <c r="N7" s="145"/>
      <c r="O7" s="145">
        <v>770000</v>
      </c>
    </row>
    <row r="8" ht="20.25" customHeight="1" spans="1:15">
      <c r="A8" s="117" t="s">
        <v>61</v>
      </c>
      <c r="B8" s="117" t="s">
        <v>62</v>
      </c>
      <c r="C8" s="145">
        <v>59770847.98</v>
      </c>
      <c r="D8" s="145">
        <v>3873759.76</v>
      </c>
      <c r="E8" s="145">
        <v>3873759.76</v>
      </c>
      <c r="F8" s="145"/>
      <c r="G8" s="101"/>
      <c r="H8" s="145"/>
      <c r="I8" s="145"/>
      <c r="J8" s="145">
        <v>55897088.22</v>
      </c>
      <c r="K8" s="145">
        <v>55127088.22</v>
      </c>
      <c r="L8" s="145"/>
      <c r="M8" s="101"/>
      <c r="N8" s="145"/>
      <c r="O8" s="145">
        <v>770000</v>
      </c>
    </row>
    <row r="9" ht="20.25" customHeight="1" spans="1:15">
      <c r="A9" s="118" t="s">
        <v>63</v>
      </c>
      <c r="B9" s="118" t="s">
        <v>64</v>
      </c>
      <c r="C9" s="145">
        <v>59770847.98</v>
      </c>
      <c r="D9" s="145">
        <v>3873759.76</v>
      </c>
      <c r="E9" s="145">
        <v>3873759.76</v>
      </c>
      <c r="F9" s="145"/>
      <c r="G9" s="101"/>
      <c r="H9" s="145"/>
      <c r="I9" s="145"/>
      <c r="J9" s="145">
        <v>55897088.22</v>
      </c>
      <c r="K9" s="145">
        <v>55127088.22</v>
      </c>
      <c r="L9" s="145"/>
      <c r="M9" s="101"/>
      <c r="N9" s="145"/>
      <c r="O9" s="145">
        <v>770000</v>
      </c>
    </row>
    <row r="10" ht="20.25" customHeight="1" spans="1:15">
      <c r="A10" s="40" t="s">
        <v>65</v>
      </c>
      <c r="B10" s="40" t="s">
        <v>66</v>
      </c>
      <c r="C10" s="145">
        <v>1936277</v>
      </c>
      <c r="D10" s="145">
        <v>41840.93</v>
      </c>
      <c r="E10" s="145">
        <v>41840.93</v>
      </c>
      <c r="F10" s="145"/>
      <c r="G10" s="101"/>
      <c r="H10" s="145"/>
      <c r="I10" s="145"/>
      <c r="J10" s="145">
        <v>1894436.07</v>
      </c>
      <c r="K10" s="145">
        <v>1894436.07</v>
      </c>
      <c r="L10" s="145"/>
      <c r="M10" s="101"/>
      <c r="N10" s="145"/>
      <c r="O10" s="145"/>
    </row>
    <row r="11" ht="20.25" customHeight="1" spans="1:15">
      <c r="A11" s="117" t="s">
        <v>67</v>
      </c>
      <c r="B11" s="117" t="s">
        <v>68</v>
      </c>
      <c r="C11" s="145">
        <v>1813279</v>
      </c>
      <c r="D11" s="145">
        <v>34020</v>
      </c>
      <c r="E11" s="145">
        <v>34020</v>
      </c>
      <c r="F11" s="145"/>
      <c r="G11" s="101"/>
      <c r="H11" s="145"/>
      <c r="I11" s="145"/>
      <c r="J11" s="145">
        <v>1779259</v>
      </c>
      <c r="K11" s="145">
        <v>1779259</v>
      </c>
      <c r="L11" s="145"/>
      <c r="M11" s="101"/>
      <c r="N11" s="145"/>
      <c r="O11" s="145"/>
    </row>
    <row r="12" ht="20.25" customHeight="1" spans="1:15">
      <c r="A12" s="118" t="s">
        <v>69</v>
      </c>
      <c r="B12" s="118" t="s">
        <v>70</v>
      </c>
      <c r="C12" s="145">
        <v>34020</v>
      </c>
      <c r="D12" s="145">
        <v>34020</v>
      </c>
      <c r="E12" s="145">
        <v>34020</v>
      </c>
      <c r="F12" s="145"/>
      <c r="G12" s="101"/>
      <c r="H12" s="145"/>
      <c r="I12" s="145"/>
      <c r="J12" s="145"/>
      <c r="K12" s="145"/>
      <c r="L12" s="145"/>
      <c r="M12" s="101"/>
      <c r="N12" s="145"/>
      <c r="O12" s="145"/>
    </row>
    <row r="13" ht="20.25" customHeight="1" spans="1:15">
      <c r="A13" s="118" t="s">
        <v>71</v>
      </c>
      <c r="B13" s="118" t="s">
        <v>72</v>
      </c>
      <c r="C13" s="145">
        <v>1186173</v>
      </c>
      <c r="D13" s="145"/>
      <c r="E13" s="145"/>
      <c r="F13" s="145"/>
      <c r="G13" s="101"/>
      <c r="H13" s="145"/>
      <c r="I13" s="145"/>
      <c r="J13" s="145">
        <v>1186173</v>
      </c>
      <c r="K13" s="145">
        <v>1186173</v>
      </c>
      <c r="L13" s="145"/>
      <c r="M13" s="101"/>
      <c r="N13" s="145"/>
      <c r="O13" s="145"/>
    </row>
    <row r="14" ht="20.25" customHeight="1" spans="1:15">
      <c r="A14" s="118" t="s">
        <v>73</v>
      </c>
      <c r="B14" s="118" t="s">
        <v>74</v>
      </c>
      <c r="C14" s="145">
        <v>593086</v>
      </c>
      <c r="D14" s="145"/>
      <c r="E14" s="145"/>
      <c r="F14" s="145"/>
      <c r="G14" s="101"/>
      <c r="H14" s="145"/>
      <c r="I14" s="145"/>
      <c r="J14" s="145">
        <v>593086</v>
      </c>
      <c r="K14" s="145">
        <v>593086</v>
      </c>
      <c r="L14" s="145"/>
      <c r="M14" s="101"/>
      <c r="N14" s="145"/>
      <c r="O14" s="145"/>
    </row>
    <row r="15" ht="20.25" customHeight="1" spans="1:15">
      <c r="A15" s="117" t="s">
        <v>75</v>
      </c>
      <c r="B15" s="117" t="s">
        <v>76</v>
      </c>
      <c r="C15" s="145">
        <v>122998</v>
      </c>
      <c r="D15" s="145">
        <v>7820.93</v>
      </c>
      <c r="E15" s="145">
        <v>7820.93</v>
      </c>
      <c r="F15" s="145"/>
      <c r="G15" s="101"/>
      <c r="H15" s="145"/>
      <c r="I15" s="145"/>
      <c r="J15" s="145">
        <v>115177.07</v>
      </c>
      <c r="K15" s="145">
        <v>115177.07</v>
      </c>
      <c r="L15" s="145"/>
      <c r="M15" s="101"/>
      <c r="N15" s="145"/>
      <c r="O15" s="145"/>
    </row>
    <row r="16" ht="20.25" customHeight="1" spans="1:15">
      <c r="A16" s="118" t="s">
        <v>77</v>
      </c>
      <c r="B16" s="118" t="s">
        <v>76</v>
      </c>
      <c r="C16" s="145">
        <v>122998</v>
      </c>
      <c r="D16" s="145">
        <v>7820.93</v>
      </c>
      <c r="E16" s="145">
        <v>7820.93</v>
      </c>
      <c r="F16" s="145"/>
      <c r="G16" s="101"/>
      <c r="H16" s="145"/>
      <c r="I16" s="145"/>
      <c r="J16" s="145">
        <v>115177.07</v>
      </c>
      <c r="K16" s="145">
        <v>115177.07</v>
      </c>
      <c r="L16" s="145"/>
      <c r="M16" s="101"/>
      <c r="N16" s="145"/>
      <c r="O16" s="145"/>
    </row>
    <row r="17" ht="20.25" customHeight="1" spans="1:15">
      <c r="A17" s="40" t="s">
        <v>78</v>
      </c>
      <c r="B17" s="40" t="s">
        <v>79</v>
      </c>
      <c r="C17" s="145">
        <v>1354975.5</v>
      </c>
      <c r="D17" s="145">
        <v>810348.21</v>
      </c>
      <c r="E17" s="145">
        <v>810348.21</v>
      </c>
      <c r="F17" s="145"/>
      <c r="G17" s="101"/>
      <c r="H17" s="145"/>
      <c r="I17" s="145"/>
      <c r="J17" s="145">
        <v>544627.29</v>
      </c>
      <c r="K17" s="145">
        <v>544627.29</v>
      </c>
      <c r="L17" s="145"/>
      <c r="M17" s="101"/>
      <c r="N17" s="145"/>
      <c r="O17" s="145"/>
    </row>
    <row r="18" ht="20.25" customHeight="1" spans="1:15">
      <c r="A18" s="117" t="s">
        <v>80</v>
      </c>
      <c r="B18" s="117" t="s">
        <v>81</v>
      </c>
      <c r="C18" s="145">
        <v>1354975.5</v>
      </c>
      <c r="D18" s="145">
        <v>810348.21</v>
      </c>
      <c r="E18" s="145">
        <v>810348.21</v>
      </c>
      <c r="F18" s="145"/>
      <c r="G18" s="101"/>
      <c r="H18" s="145"/>
      <c r="I18" s="145"/>
      <c r="J18" s="145">
        <v>544627.29</v>
      </c>
      <c r="K18" s="145">
        <v>544627.29</v>
      </c>
      <c r="L18" s="145"/>
      <c r="M18" s="101"/>
      <c r="N18" s="145"/>
      <c r="O18" s="145"/>
    </row>
    <row r="19" ht="20.25" customHeight="1" spans="1:15">
      <c r="A19" s="118" t="s">
        <v>82</v>
      </c>
      <c r="B19" s="118" t="s">
        <v>83</v>
      </c>
      <c r="C19" s="145">
        <v>875460</v>
      </c>
      <c r="D19" s="145">
        <v>391046.57</v>
      </c>
      <c r="E19" s="145">
        <v>391046.57</v>
      </c>
      <c r="F19" s="145"/>
      <c r="G19" s="101"/>
      <c r="H19" s="145"/>
      <c r="I19" s="145"/>
      <c r="J19" s="145">
        <v>484413.43</v>
      </c>
      <c r="K19" s="145">
        <v>484413.43</v>
      </c>
      <c r="L19" s="145"/>
      <c r="M19" s="101"/>
      <c r="N19" s="145"/>
      <c r="O19" s="145"/>
    </row>
    <row r="20" ht="20.25" customHeight="1" spans="1:15">
      <c r="A20" s="118" t="s">
        <v>84</v>
      </c>
      <c r="B20" s="118" t="s">
        <v>85</v>
      </c>
      <c r="C20" s="145">
        <v>429147</v>
      </c>
      <c r="D20" s="145">
        <v>368933.14</v>
      </c>
      <c r="E20" s="145">
        <v>368933.14</v>
      </c>
      <c r="F20" s="145"/>
      <c r="G20" s="101"/>
      <c r="H20" s="145"/>
      <c r="I20" s="145"/>
      <c r="J20" s="145">
        <v>60213.86</v>
      </c>
      <c r="K20" s="145">
        <v>60213.86</v>
      </c>
      <c r="L20" s="145"/>
      <c r="M20" s="101"/>
      <c r="N20" s="145"/>
      <c r="O20" s="145"/>
    </row>
    <row r="21" ht="20.25" customHeight="1" spans="1:15">
      <c r="A21" s="118" t="s">
        <v>86</v>
      </c>
      <c r="B21" s="118" t="s">
        <v>87</v>
      </c>
      <c r="C21" s="145">
        <v>50368.5</v>
      </c>
      <c r="D21" s="145">
        <v>50368.5</v>
      </c>
      <c r="E21" s="145">
        <v>50368.5</v>
      </c>
      <c r="F21" s="145"/>
      <c r="G21" s="101"/>
      <c r="H21" s="145"/>
      <c r="I21" s="145"/>
      <c r="J21" s="145"/>
      <c r="K21" s="145"/>
      <c r="L21" s="145"/>
      <c r="M21" s="101"/>
      <c r="N21" s="145"/>
      <c r="O21" s="145"/>
    </row>
    <row r="22" ht="20.25" customHeight="1" spans="1:15">
      <c r="A22" s="40" t="s">
        <v>88</v>
      </c>
      <c r="B22" s="40" t="s">
        <v>89</v>
      </c>
      <c r="C22" s="145">
        <v>1057872</v>
      </c>
      <c r="D22" s="145"/>
      <c r="E22" s="145"/>
      <c r="F22" s="145"/>
      <c r="G22" s="101"/>
      <c r="H22" s="145"/>
      <c r="I22" s="145"/>
      <c r="J22" s="145">
        <v>1057872</v>
      </c>
      <c r="K22" s="145">
        <v>1057872</v>
      </c>
      <c r="L22" s="145"/>
      <c r="M22" s="101"/>
      <c r="N22" s="145"/>
      <c r="O22" s="145"/>
    </row>
    <row r="23" ht="20.25" customHeight="1" spans="1:15">
      <c r="A23" s="117" t="s">
        <v>90</v>
      </c>
      <c r="B23" s="117" t="s">
        <v>91</v>
      </c>
      <c r="C23" s="145">
        <v>1057872</v>
      </c>
      <c r="D23" s="145"/>
      <c r="E23" s="145"/>
      <c r="F23" s="145"/>
      <c r="G23" s="101"/>
      <c r="H23" s="145"/>
      <c r="I23" s="145"/>
      <c r="J23" s="145">
        <v>1057872</v>
      </c>
      <c r="K23" s="145">
        <v>1057872</v>
      </c>
      <c r="L23" s="145"/>
      <c r="M23" s="101"/>
      <c r="N23" s="145"/>
      <c r="O23" s="145"/>
    </row>
    <row r="24" ht="20.25" customHeight="1" spans="1:15">
      <c r="A24" s="118" t="s">
        <v>92</v>
      </c>
      <c r="B24" s="118" t="s">
        <v>93</v>
      </c>
      <c r="C24" s="145">
        <v>1057872</v>
      </c>
      <c r="D24" s="145"/>
      <c r="E24" s="145"/>
      <c r="F24" s="145"/>
      <c r="G24" s="101"/>
      <c r="H24" s="145"/>
      <c r="I24" s="145"/>
      <c r="J24" s="145">
        <v>1057872</v>
      </c>
      <c r="K24" s="145">
        <v>1057872</v>
      </c>
      <c r="L24" s="145"/>
      <c r="M24" s="101"/>
      <c r="N24" s="145"/>
      <c r="O24" s="145"/>
    </row>
    <row r="25" ht="20.25" customHeight="1" spans="1:15">
      <c r="A25" s="40" t="s">
        <v>94</v>
      </c>
      <c r="B25" s="40" t="s">
        <v>56</v>
      </c>
      <c r="C25" s="145">
        <v>30861500</v>
      </c>
      <c r="D25" s="145"/>
      <c r="E25" s="145"/>
      <c r="F25" s="145"/>
      <c r="G25" s="101">
        <v>30861500</v>
      </c>
      <c r="H25" s="145"/>
      <c r="I25" s="145"/>
      <c r="J25" s="145"/>
      <c r="K25" s="145"/>
      <c r="L25" s="145"/>
      <c r="M25" s="101"/>
      <c r="N25" s="145"/>
      <c r="O25" s="145"/>
    </row>
    <row r="26" ht="20.25" customHeight="1" spans="1:15">
      <c r="A26" s="117" t="s">
        <v>95</v>
      </c>
      <c r="B26" s="117" t="s">
        <v>96</v>
      </c>
      <c r="C26" s="145">
        <v>30861500</v>
      </c>
      <c r="D26" s="145"/>
      <c r="E26" s="145"/>
      <c r="F26" s="145"/>
      <c r="G26" s="101">
        <v>30861500</v>
      </c>
      <c r="H26" s="145"/>
      <c r="I26" s="145"/>
      <c r="J26" s="145"/>
      <c r="K26" s="145"/>
      <c r="L26" s="145"/>
      <c r="M26" s="101"/>
      <c r="N26" s="145"/>
      <c r="O26" s="145"/>
    </row>
    <row r="27" ht="20.25" customHeight="1" spans="1:15">
      <c r="A27" s="118" t="s">
        <v>97</v>
      </c>
      <c r="B27" s="118" t="s">
        <v>98</v>
      </c>
      <c r="C27" s="145">
        <v>30861500</v>
      </c>
      <c r="D27" s="145"/>
      <c r="E27" s="145"/>
      <c r="F27" s="145"/>
      <c r="G27" s="101">
        <v>30861500</v>
      </c>
      <c r="H27" s="145"/>
      <c r="I27" s="145"/>
      <c r="J27" s="145"/>
      <c r="K27" s="145"/>
      <c r="L27" s="145"/>
      <c r="M27" s="101"/>
      <c r="N27" s="145"/>
      <c r="O27" s="145"/>
    </row>
    <row r="28" ht="17.25" customHeight="1" spans="1:15">
      <c r="A28" s="97" t="s">
        <v>99</v>
      </c>
      <c r="B28" s="62" t="s">
        <v>99</v>
      </c>
      <c r="C28" s="145">
        <v>94981472.48</v>
      </c>
      <c r="D28" s="145">
        <v>4725948.9</v>
      </c>
      <c r="E28" s="145">
        <v>4725948.9</v>
      </c>
      <c r="F28" s="145"/>
      <c r="G28" s="101">
        <v>30861500</v>
      </c>
      <c r="H28" s="145"/>
      <c r="I28" s="145"/>
      <c r="J28" s="145">
        <v>59394023.58</v>
      </c>
      <c r="K28" s="145">
        <v>58624023.58</v>
      </c>
      <c r="L28" s="145"/>
      <c r="M28" s="101"/>
      <c r="N28" s="145"/>
      <c r="O28" s="145">
        <v>770000</v>
      </c>
    </row>
  </sheetData>
  <mergeCells count="11">
    <mergeCell ref="A2:O2"/>
    <mergeCell ref="A3:L3"/>
    <mergeCell ref="D4:F4"/>
    <mergeCell ref="J4:O4"/>
    <mergeCell ref="A28:B28"/>
    <mergeCell ref="A4:A5"/>
    <mergeCell ref="B4:B5"/>
    <mergeCell ref="C4:C5"/>
    <mergeCell ref="G4:G5"/>
    <mergeCell ref="H4:H5"/>
    <mergeCell ref="I4:I5"/>
  </mergeCells>
  <pageMargins left="0.357638888888889" right="0.161111111111111" top="1" bottom="1" header="0.5" footer="0.5"/>
  <pageSetup paperSize="9" scale="75"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B5" sqref="A1:D16"/>
    </sheetView>
  </sheetViews>
  <sheetFormatPr defaultColWidth="9.13333333333333" defaultRowHeight="14.25" customHeight="1" outlineLevelCol="3"/>
  <cols>
    <col min="1" max="4" width="35.8833333333333" customWidth="1"/>
  </cols>
  <sheetData>
    <row r="1" customHeight="1" spans="1:4">
      <c r="D1" s="105" t="s">
        <v>100</v>
      </c>
    </row>
    <row r="2" ht="31.5" customHeight="1" spans="1:4">
      <c r="A2" s="4" t="s">
        <v>101</v>
      </c>
      <c r="B2" s="4"/>
      <c r="C2" s="4"/>
      <c r="D2" s="4"/>
    </row>
    <row r="3" s="1" customFormat="1" ht="22" customHeight="1" spans="1:4">
      <c r="A3" s="5" t="str">
        <f>"单位名称："&amp;"云南省昆明海埂体育训练基地"</f>
        <v>单位名称：云南省昆明海埂体育训练基地</v>
      </c>
      <c r="B3" s="153"/>
      <c r="C3" s="153"/>
      <c r="D3" s="109" t="s">
        <v>2</v>
      </c>
    </row>
    <row r="4" ht="24.65" customHeight="1" spans="1:4">
      <c r="A4" s="30" t="s">
        <v>3</v>
      </c>
      <c r="B4" s="32"/>
      <c r="C4" s="30" t="s">
        <v>4</v>
      </c>
      <c r="D4" s="32"/>
    </row>
    <row r="5" ht="15.65" customHeight="1" spans="1:4">
      <c r="A5" s="29" t="s">
        <v>5</v>
      </c>
      <c r="B5" s="154" t="s">
        <v>6</v>
      </c>
      <c r="C5" s="29" t="s">
        <v>102</v>
      </c>
      <c r="D5" s="154" t="s">
        <v>6</v>
      </c>
    </row>
    <row r="6" ht="14.15" customHeight="1" spans="1:4">
      <c r="A6" s="38"/>
      <c r="B6" s="37"/>
      <c r="C6" s="38"/>
      <c r="D6" s="37"/>
    </row>
    <row r="7" ht="29.15" customHeight="1" spans="1:4">
      <c r="A7" s="155" t="s">
        <v>103</v>
      </c>
      <c r="B7" s="156">
        <v>35087448.9</v>
      </c>
      <c r="C7" s="157" t="s">
        <v>104</v>
      </c>
      <c r="D7" s="156">
        <v>35587448.9</v>
      </c>
    </row>
    <row r="8" ht="29.15" customHeight="1" spans="1:4">
      <c r="A8" s="158" t="s">
        <v>105</v>
      </c>
      <c r="B8" s="101">
        <v>4725948.9</v>
      </c>
      <c r="C8" s="129" t="str">
        <f>"（一）"&amp;"文化旅游体育与传媒支出"</f>
        <v>（一）文化旅游体育与传媒支出</v>
      </c>
      <c r="D8" s="101">
        <v>3873759.76</v>
      </c>
    </row>
    <row r="9" ht="29.15" customHeight="1" spans="1:4">
      <c r="A9" s="158" t="s">
        <v>106</v>
      </c>
      <c r="B9" s="101">
        <v>30361500</v>
      </c>
      <c r="C9" s="129" t="str">
        <f>"（二）"&amp;"社会保障和就业支出"</f>
        <v>（二）社会保障和就业支出</v>
      </c>
      <c r="D9" s="101">
        <v>41840.93</v>
      </c>
    </row>
    <row r="10" ht="29.15" customHeight="1" spans="1:4">
      <c r="A10" s="158" t="s">
        <v>107</v>
      </c>
      <c r="B10" s="101"/>
      <c r="C10" s="129" t="str">
        <f>"（三）"&amp;"卫生健康支出"</f>
        <v>（三）卫生健康支出</v>
      </c>
      <c r="D10" s="101">
        <v>810348.21</v>
      </c>
    </row>
    <row r="11" ht="29.15" customHeight="1" spans="1:4">
      <c r="A11" s="159" t="s">
        <v>108</v>
      </c>
      <c r="B11" s="160">
        <v>500000</v>
      </c>
      <c r="C11" s="129" t="str">
        <f>"（四）"&amp;"住房保障支出"</f>
        <v>（四）住房保障支出</v>
      </c>
      <c r="D11" s="101"/>
    </row>
    <row r="12" ht="29.15" customHeight="1" spans="1:4">
      <c r="A12" s="158" t="s">
        <v>105</v>
      </c>
      <c r="B12" s="145"/>
      <c r="C12" s="129" t="str">
        <f>"（五）"&amp;"其他支出"</f>
        <v>（五）其他支出</v>
      </c>
      <c r="D12" s="101">
        <v>30861500</v>
      </c>
    </row>
    <row r="13" ht="29.15" customHeight="1" spans="1:4">
      <c r="A13" s="161" t="s">
        <v>106</v>
      </c>
      <c r="B13" s="145">
        <v>500000</v>
      </c>
      <c r="C13" s="162"/>
      <c r="D13" s="160"/>
    </row>
    <row r="14" ht="29.15" customHeight="1" spans="1:4">
      <c r="A14" s="161" t="s">
        <v>107</v>
      </c>
      <c r="B14" s="160"/>
      <c r="C14" s="162"/>
      <c r="D14" s="160"/>
    </row>
    <row r="15" ht="29.15" customHeight="1" spans="1:4">
      <c r="A15" s="163"/>
      <c r="B15" s="160"/>
      <c r="C15" s="164" t="s">
        <v>109</v>
      </c>
      <c r="D15" s="160"/>
    </row>
    <row r="16" ht="29.15" customHeight="1" spans="1:4">
      <c r="A16" s="163" t="s">
        <v>110</v>
      </c>
      <c r="B16" s="160">
        <v>35587448.9</v>
      </c>
      <c r="C16" s="162" t="s">
        <v>25</v>
      </c>
      <c r="D16" s="160">
        <v>35587448.9</v>
      </c>
    </row>
  </sheetData>
  <mergeCells count="8">
    <mergeCell ref="A2:D2"/>
    <mergeCell ref="A3:B3"/>
    <mergeCell ref="A4:B4"/>
    <mergeCell ref="C4:D4"/>
    <mergeCell ref="A5:A6"/>
    <mergeCell ref="B5:B6"/>
    <mergeCell ref="C5:C6"/>
    <mergeCell ref="D5:D6"/>
  </mergeCells>
  <pageMargins left="0.161111111111111" right="0.161111111111111" top="1" bottom="1" header="0.5" footer="0.5"/>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0"/>
  <sheetViews>
    <sheetView showZeros="0" workbookViewId="0">
      <selection activeCell="C8" sqref="A1:G20"/>
    </sheetView>
  </sheetViews>
  <sheetFormatPr defaultColWidth="9.13333333333333" defaultRowHeight="14.25" customHeight="1" outlineLevelCol="6"/>
  <cols>
    <col min="1" max="1" width="17.775" customWidth="1"/>
    <col min="2" max="2" width="30" customWidth="1"/>
    <col min="3" max="7" width="18.775" customWidth="1"/>
  </cols>
  <sheetData>
    <row r="1" ht="12" customHeight="1" spans="1:7">
      <c r="D1" s="124"/>
      <c r="F1" s="69"/>
      <c r="G1" s="69" t="s">
        <v>111</v>
      </c>
    </row>
    <row r="2" ht="39" customHeight="1" spans="1:7">
      <c r="A2" s="4" t="s">
        <v>112</v>
      </c>
      <c r="B2" s="4"/>
      <c r="C2" s="4"/>
      <c r="D2" s="4"/>
      <c r="E2" s="4"/>
      <c r="F2" s="4"/>
      <c r="G2" s="4"/>
    </row>
    <row r="3" s="1" customFormat="1" ht="18" customHeight="1" spans="1:7">
      <c r="A3" s="5" t="str">
        <f>"单位名称："&amp;"云南省昆明海埂体育训练基地"</f>
        <v>单位名称：云南省昆明海埂体育训练基地</v>
      </c>
      <c r="F3" s="109"/>
      <c r="G3" s="109" t="s">
        <v>2</v>
      </c>
    </row>
    <row r="4" s="1" customFormat="1" ht="20.25" customHeight="1" spans="1:7">
      <c r="A4" s="147" t="s">
        <v>113</v>
      </c>
      <c r="B4" s="148"/>
      <c r="C4" s="149" t="s">
        <v>30</v>
      </c>
      <c r="D4" s="31" t="s">
        <v>57</v>
      </c>
      <c r="E4" s="31"/>
      <c r="F4" s="32"/>
      <c r="G4" s="149" t="s">
        <v>58</v>
      </c>
    </row>
    <row r="5" s="1" customFormat="1" ht="20.25" customHeight="1" spans="1:7">
      <c r="A5" s="150" t="s">
        <v>48</v>
      </c>
      <c r="B5" s="151" t="s">
        <v>49</v>
      </c>
      <c r="C5" s="110"/>
      <c r="D5" s="110" t="s">
        <v>32</v>
      </c>
      <c r="E5" s="110" t="s">
        <v>114</v>
      </c>
      <c r="F5" s="110" t="s">
        <v>115</v>
      </c>
      <c r="G5" s="110"/>
    </row>
    <row r="6" ht="13.5" customHeight="1" spans="1:7">
      <c r="A6" s="152" t="s">
        <v>116</v>
      </c>
      <c r="B6" s="152" t="s">
        <v>117</v>
      </c>
      <c r="C6" s="152" t="s">
        <v>118</v>
      </c>
      <c r="D6" s="75"/>
      <c r="E6" s="152" t="s">
        <v>119</v>
      </c>
      <c r="F6" s="152" t="s">
        <v>120</v>
      </c>
      <c r="G6" s="152" t="s">
        <v>121</v>
      </c>
    </row>
    <row r="7" ht="18" customHeight="1" spans="1:7">
      <c r="A7" s="40" t="s">
        <v>59</v>
      </c>
      <c r="B7" s="40" t="s">
        <v>60</v>
      </c>
      <c r="C7" s="23">
        <v>3873759.76</v>
      </c>
      <c r="D7" s="23">
        <v>3873759.76</v>
      </c>
      <c r="E7" s="23">
        <v>3724769</v>
      </c>
      <c r="F7" s="23">
        <v>148990.76</v>
      </c>
      <c r="G7" s="23"/>
    </row>
    <row r="8" ht="18" customHeight="1" spans="1:7">
      <c r="A8" s="40" t="s">
        <v>61</v>
      </c>
      <c r="B8" s="117" t="s">
        <v>62</v>
      </c>
      <c r="C8" s="23">
        <v>3873759.76</v>
      </c>
      <c r="D8" s="23">
        <v>3873759.76</v>
      </c>
      <c r="E8" s="23">
        <v>3724769</v>
      </c>
      <c r="F8" s="23">
        <v>148990.76</v>
      </c>
      <c r="G8" s="23"/>
    </row>
    <row r="9" ht="18" customHeight="1" spans="1:7">
      <c r="A9" s="40" t="s">
        <v>63</v>
      </c>
      <c r="B9" s="118" t="s">
        <v>64</v>
      </c>
      <c r="C9" s="23">
        <v>3873759.76</v>
      </c>
      <c r="D9" s="23">
        <v>3873759.76</v>
      </c>
      <c r="E9" s="23">
        <v>3724769</v>
      </c>
      <c r="F9" s="23">
        <v>148990.76</v>
      </c>
      <c r="G9" s="23"/>
    </row>
    <row r="10" ht="18" customHeight="1" spans="1:7">
      <c r="A10" s="40" t="s">
        <v>65</v>
      </c>
      <c r="B10" s="40" t="s">
        <v>66</v>
      </c>
      <c r="C10" s="23">
        <v>41840.93</v>
      </c>
      <c r="D10" s="23">
        <v>41840.93</v>
      </c>
      <c r="E10" s="23">
        <v>7820.93</v>
      </c>
      <c r="F10" s="23">
        <v>34020</v>
      </c>
      <c r="G10" s="23"/>
    </row>
    <row r="11" ht="18" customHeight="1" spans="1:7">
      <c r="A11" s="40" t="s">
        <v>67</v>
      </c>
      <c r="B11" s="117" t="s">
        <v>68</v>
      </c>
      <c r="C11" s="23">
        <v>34020</v>
      </c>
      <c r="D11" s="23">
        <v>34020</v>
      </c>
      <c r="E11" s="23"/>
      <c r="F11" s="23">
        <v>34020</v>
      </c>
      <c r="G11" s="23"/>
    </row>
    <row r="12" ht="18" customHeight="1" spans="1:7">
      <c r="A12" s="40" t="s">
        <v>69</v>
      </c>
      <c r="B12" s="118" t="s">
        <v>70</v>
      </c>
      <c r="C12" s="23">
        <v>34020</v>
      </c>
      <c r="D12" s="23">
        <v>34020</v>
      </c>
      <c r="E12" s="23"/>
      <c r="F12" s="23">
        <v>34020</v>
      </c>
      <c r="G12" s="23"/>
    </row>
    <row r="13" ht="18" customHeight="1" spans="1:7">
      <c r="A13" s="40" t="s">
        <v>75</v>
      </c>
      <c r="B13" s="117" t="s">
        <v>76</v>
      </c>
      <c r="C13" s="23">
        <v>7820.93</v>
      </c>
      <c r="D13" s="23">
        <v>7820.93</v>
      </c>
      <c r="E13" s="23">
        <v>7820.93</v>
      </c>
      <c r="F13" s="23"/>
      <c r="G13" s="23"/>
    </row>
    <row r="14" ht="18" customHeight="1" spans="1:7">
      <c r="A14" s="40" t="s">
        <v>77</v>
      </c>
      <c r="B14" s="118" t="s">
        <v>76</v>
      </c>
      <c r="C14" s="23">
        <v>7820.93</v>
      </c>
      <c r="D14" s="23">
        <v>7820.93</v>
      </c>
      <c r="E14" s="23">
        <v>7820.93</v>
      </c>
      <c r="F14" s="23"/>
      <c r="G14" s="23"/>
    </row>
    <row r="15" ht="18" customHeight="1" spans="1:7">
      <c r="A15" s="40" t="s">
        <v>78</v>
      </c>
      <c r="B15" s="40" t="s">
        <v>79</v>
      </c>
      <c r="C15" s="23">
        <v>810348.21</v>
      </c>
      <c r="D15" s="23">
        <v>810348.21</v>
      </c>
      <c r="E15" s="23">
        <v>810348.21</v>
      </c>
      <c r="F15" s="23"/>
      <c r="G15" s="23"/>
    </row>
    <row r="16" ht="18" customHeight="1" spans="1:7">
      <c r="A16" s="40" t="s">
        <v>80</v>
      </c>
      <c r="B16" s="117" t="s">
        <v>81</v>
      </c>
      <c r="C16" s="23">
        <v>810348.21</v>
      </c>
      <c r="D16" s="23">
        <v>810348.21</v>
      </c>
      <c r="E16" s="23">
        <v>810348.21</v>
      </c>
      <c r="F16" s="23"/>
      <c r="G16" s="23"/>
    </row>
    <row r="17" ht="18" customHeight="1" spans="1:7">
      <c r="A17" s="40" t="s">
        <v>82</v>
      </c>
      <c r="B17" s="118" t="s">
        <v>83</v>
      </c>
      <c r="C17" s="23">
        <v>391046.57</v>
      </c>
      <c r="D17" s="23">
        <v>391046.57</v>
      </c>
      <c r="E17" s="23">
        <v>391046.57</v>
      </c>
      <c r="F17" s="23"/>
      <c r="G17" s="23"/>
    </row>
    <row r="18" ht="18" customHeight="1" spans="1:7">
      <c r="A18" s="40" t="s">
        <v>84</v>
      </c>
      <c r="B18" s="118" t="s">
        <v>85</v>
      </c>
      <c r="C18" s="23">
        <v>368933.14</v>
      </c>
      <c r="D18" s="23">
        <v>368933.14</v>
      </c>
      <c r="E18" s="23">
        <v>368933.14</v>
      </c>
      <c r="F18" s="23"/>
      <c r="G18" s="23"/>
    </row>
    <row r="19" ht="18" customHeight="1" spans="1:7">
      <c r="A19" s="40" t="s">
        <v>86</v>
      </c>
      <c r="B19" s="118" t="s">
        <v>87</v>
      </c>
      <c r="C19" s="23">
        <v>50368.5</v>
      </c>
      <c r="D19" s="23">
        <v>50368.5</v>
      </c>
      <c r="E19" s="23">
        <v>50368.5</v>
      </c>
      <c r="F19" s="23"/>
      <c r="G19" s="23"/>
    </row>
    <row r="20" ht="18" customHeight="1" spans="1:7">
      <c r="A20" s="30" t="s">
        <v>99</v>
      </c>
      <c r="B20" s="32" t="s">
        <v>99</v>
      </c>
      <c r="C20" s="23">
        <v>4725948.9</v>
      </c>
      <c r="D20" s="23">
        <v>4725948.9</v>
      </c>
      <c r="E20" s="23">
        <v>4542938.14</v>
      </c>
      <c r="F20" s="23">
        <v>183010.76</v>
      </c>
      <c r="G20" s="23"/>
    </row>
  </sheetData>
  <mergeCells count="7">
    <mergeCell ref="A2:G2"/>
    <mergeCell ref="A3:E3"/>
    <mergeCell ref="A4:B4"/>
    <mergeCell ref="D4:F4"/>
    <mergeCell ref="A20:B20"/>
    <mergeCell ref="C4:C5"/>
    <mergeCell ref="G4:G5"/>
  </mergeCells>
  <pageMargins left="0.357638888888889" right="0.161111111111111" top="1" bottom="1" header="0.5" footer="0.5"/>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A1" sqref="A1:F9"/>
    </sheetView>
  </sheetViews>
  <sheetFormatPr defaultColWidth="9.13333333333333" defaultRowHeight="14.25" customHeight="1" outlineLevelCol="5"/>
  <cols>
    <col min="1" max="6" width="21.775" customWidth="1"/>
  </cols>
  <sheetData>
    <row r="1" ht="12" customHeight="1" spans="1:6">
      <c r="A1" s="143"/>
      <c r="B1" s="143"/>
      <c r="C1" s="73"/>
      <c r="F1" s="74" t="s">
        <v>122</v>
      </c>
    </row>
    <row r="2" ht="25.5" customHeight="1" spans="1:6">
      <c r="A2" s="81" t="s">
        <v>123</v>
      </c>
      <c r="B2" s="81"/>
      <c r="C2" s="81"/>
      <c r="D2" s="81"/>
      <c r="E2" s="81"/>
      <c r="F2" s="81"/>
    </row>
    <row r="3" s="1" customFormat="1" ht="16" customHeight="1" spans="1:6">
      <c r="A3" s="5" t="str">
        <f>"单位名称："&amp;"云南省昆明海埂体育训练基地"</f>
        <v>单位名称：云南省昆明海埂体育训练基地</v>
      </c>
      <c r="B3" s="143"/>
      <c r="C3" s="73"/>
      <c r="F3" s="74" t="s">
        <v>124</v>
      </c>
    </row>
    <row r="4" s="1" customFormat="1" ht="19.5" customHeight="1" spans="1:6">
      <c r="A4" s="28" t="s">
        <v>125</v>
      </c>
      <c r="B4" s="29" t="s">
        <v>126</v>
      </c>
      <c r="C4" s="30" t="s">
        <v>127</v>
      </c>
      <c r="D4" s="31"/>
      <c r="E4" s="32"/>
      <c r="F4" s="29" t="s">
        <v>128</v>
      </c>
    </row>
    <row r="5" s="1" customFormat="1" ht="19.5" customHeight="1" spans="1:6">
      <c r="A5" s="37"/>
      <c r="B5" s="38"/>
      <c r="C5" s="20" t="s">
        <v>32</v>
      </c>
      <c r="D5" s="20" t="s">
        <v>129</v>
      </c>
      <c r="E5" s="20" t="s">
        <v>130</v>
      </c>
      <c r="F5" s="38"/>
    </row>
    <row r="6" s="1" customFormat="1" ht="18.75" customHeight="1" spans="1:6">
      <c r="A6" s="62">
        <v>1</v>
      </c>
      <c r="B6" s="62">
        <v>2</v>
      </c>
      <c r="C6" s="144">
        <v>3</v>
      </c>
      <c r="D6" s="62">
        <v>4</v>
      </c>
      <c r="E6" s="62">
        <v>5</v>
      </c>
      <c r="F6" s="62">
        <v>6</v>
      </c>
    </row>
    <row r="7" ht="18.75" customHeight="1" spans="1:6">
      <c r="A7" s="145"/>
      <c r="B7" s="145"/>
      <c r="C7" s="146"/>
      <c r="D7" s="145"/>
      <c r="E7" s="145"/>
      <c r="F7" s="145"/>
    </row>
    <row r="9" customHeight="1" spans="1:6">
      <c r="A9" t="s">
        <v>131</v>
      </c>
    </row>
  </sheetData>
  <mergeCells count="6">
    <mergeCell ref="A2:F2"/>
    <mergeCell ref="A3:D3"/>
    <mergeCell ref="C4:E4"/>
    <mergeCell ref="A4:A5"/>
    <mergeCell ref="B4:B5"/>
    <mergeCell ref="F4:F5"/>
  </mergeCells>
  <pageMargins left="0.75" right="0.75" top="1" bottom="1" header="0.5" footer="0.5"/>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4"/>
  <sheetViews>
    <sheetView showZeros="0" view="pageBreakPreview" zoomScale="55" zoomScaleNormal="100" topLeftCell="A30" workbookViewId="0">
      <selection activeCell="H36" sqref="H36"/>
    </sheetView>
  </sheetViews>
  <sheetFormatPr defaultColWidth="9.13333333333333" defaultRowHeight="14.25" customHeight="1"/>
  <cols>
    <col min="1" max="1" width="24.8833333333333" customWidth="1"/>
    <col min="2" max="2" width="19.775" customWidth="1"/>
    <col min="3" max="3" width="12" customWidth="1"/>
    <col min="4" max="4" width="8.44166666666667" customWidth="1"/>
    <col min="5" max="5" width="10.4416666666667" customWidth="1"/>
    <col min="6" max="6" width="8.33333333333333" customWidth="1"/>
    <col min="7" max="7" width="18.8833333333333" customWidth="1"/>
    <col min="8" max="8" width="14.3333333333333" customWidth="1"/>
    <col min="9" max="9" width="12.8833333333333" customWidth="1"/>
    <col min="10" max="10" width="12.1166666666667" customWidth="1"/>
    <col min="11" max="11" width="8.66666666666667" customWidth="1"/>
    <col min="12" max="12" width="12" customWidth="1"/>
    <col min="13" max="17" width="5.44166666666667" customWidth="1"/>
    <col min="18" max="18" width="13.6666666666667" customWidth="1"/>
    <col min="19" max="19" width="13.225" customWidth="1"/>
    <col min="20" max="23" width="7.44166666666667" customWidth="1"/>
  </cols>
  <sheetData>
    <row r="1" ht="13.5" customHeight="1" spans="1:23">
      <c r="D1" s="2"/>
      <c r="E1" s="2"/>
      <c r="F1" s="2"/>
      <c r="G1" s="2"/>
      <c r="U1" s="124"/>
      <c r="W1" s="69" t="s">
        <v>132</v>
      </c>
    </row>
    <row r="2" ht="27.75" customHeight="1" spans="1:23">
      <c r="A2" s="133" t="s">
        <v>133</v>
      </c>
      <c r="B2" s="133"/>
      <c r="C2" s="133"/>
      <c r="D2" s="133"/>
      <c r="E2" s="133"/>
      <c r="F2" s="133"/>
      <c r="G2" s="133"/>
      <c r="H2" s="133"/>
      <c r="I2" s="133"/>
      <c r="J2" s="133"/>
      <c r="K2" s="133"/>
      <c r="L2" s="133"/>
      <c r="M2" s="133"/>
      <c r="N2" s="133"/>
      <c r="O2" s="133"/>
      <c r="P2" s="133"/>
      <c r="Q2" s="133"/>
      <c r="R2" s="133"/>
      <c r="S2" s="133"/>
      <c r="T2" s="133"/>
      <c r="U2" s="133"/>
      <c r="V2" s="133"/>
      <c r="W2" s="133"/>
    </row>
    <row r="3" s="132" customFormat="1" ht="18" customHeight="1" spans="1:23">
      <c r="A3" s="134" t="str">
        <f>"单位名称："&amp;"云南省昆明海埂体育训练基地"</f>
        <v>单位名称：云南省昆明海埂体育训练基地</v>
      </c>
      <c r="B3" s="135"/>
      <c r="C3" s="135"/>
      <c r="D3" s="135"/>
      <c r="E3" s="135"/>
      <c r="F3" s="135"/>
      <c r="G3" s="135"/>
      <c r="H3" s="136"/>
      <c r="I3" s="136"/>
      <c r="J3" s="136"/>
      <c r="K3" s="136"/>
      <c r="L3" s="136"/>
      <c r="M3" s="136"/>
      <c r="N3" s="136"/>
      <c r="O3" s="136"/>
      <c r="P3" s="136"/>
      <c r="Q3" s="136"/>
      <c r="U3" s="137"/>
      <c r="W3" s="138" t="s">
        <v>124</v>
      </c>
    </row>
    <row r="4" s="1" customFormat="1" ht="21.75" customHeight="1" spans="1:23">
      <c r="A4" s="27" t="s">
        <v>29</v>
      </c>
      <c r="B4" s="27" t="s">
        <v>134</v>
      </c>
      <c r="C4" s="27" t="s">
        <v>135</v>
      </c>
      <c r="D4" s="28" t="s">
        <v>136</v>
      </c>
      <c r="E4" s="28" t="s">
        <v>137</v>
      </c>
      <c r="F4" s="28" t="s">
        <v>138</v>
      </c>
      <c r="G4" s="28" t="s">
        <v>139</v>
      </c>
      <c r="H4" s="20" t="s">
        <v>140</v>
      </c>
      <c r="I4" s="20"/>
      <c r="J4" s="20"/>
      <c r="K4" s="20"/>
      <c r="L4" s="139"/>
      <c r="M4" s="139"/>
      <c r="N4" s="139"/>
      <c r="O4" s="139"/>
      <c r="P4" s="139"/>
      <c r="Q4" s="62"/>
      <c r="R4" s="20"/>
      <c r="S4" s="20"/>
      <c r="T4" s="20"/>
      <c r="U4" s="20"/>
      <c r="V4" s="20"/>
      <c r="W4" s="20"/>
    </row>
    <row r="5" s="1" customFormat="1" ht="21.75" customHeight="1" spans="1:23">
      <c r="A5" s="33"/>
      <c r="B5" s="33"/>
      <c r="C5" s="33"/>
      <c r="D5" s="34"/>
      <c r="E5" s="34"/>
      <c r="F5" s="34"/>
      <c r="G5" s="34"/>
      <c r="H5" s="20" t="s">
        <v>30</v>
      </c>
      <c r="I5" s="62" t="s">
        <v>33</v>
      </c>
      <c r="J5" s="62"/>
      <c r="K5" s="62"/>
      <c r="L5" s="139"/>
      <c r="M5" s="139"/>
      <c r="N5" s="139" t="s">
        <v>141</v>
      </c>
      <c r="O5" s="139"/>
      <c r="P5" s="139"/>
      <c r="Q5" s="62" t="s">
        <v>36</v>
      </c>
      <c r="R5" s="20" t="s">
        <v>51</v>
      </c>
      <c r="S5" s="62"/>
      <c r="T5" s="62"/>
      <c r="U5" s="62"/>
      <c r="V5" s="62"/>
      <c r="W5" s="62"/>
    </row>
    <row r="6" s="1" customFormat="1" ht="15" customHeight="1" spans="1:23">
      <c r="A6" s="36"/>
      <c r="B6" s="36"/>
      <c r="C6" s="36"/>
      <c r="D6" s="37"/>
      <c r="E6" s="37"/>
      <c r="F6" s="37"/>
      <c r="G6" s="37"/>
      <c r="H6" s="20"/>
      <c r="I6" s="62" t="s">
        <v>142</v>
      </c>
      <c r="J6" s="62" t="s">
        <v>143</v>
      </c>
      <c r="K6" s="62" t="s">
        <v>144</v>
      </c>
      <c r="L6" s="140" t="s">
        <v>145</v>
      </c>
      <c r="M6" s="140" t="s">
        <v>146</v>
      </c>
      <c r="N6" s="140" t="s">
        <v>33</v>
      </c>
      <c r="O6" s="140" t="s">
        <v>34</v>
      </c>
      <c r="P6" s="140" t="s">
        <v>35</v>
      </c>
      <c r="Q6" s="62"/>
      <c r="R6" s="62" t="s">
        <v>32</v>
      </c>
      <c r="S6" s="62" t="s">
        <v>43</v>
      </c>
      <c r="T6" s="62" t="s">
        <v>38</v>
      </c>
      <c r="U6" s="62" t="s">
        <v>39</v>
      </c>
      <c r="V6" s="62" t="s">
        <v>40</v>
      </c>
      <c r="W6" s="62" t="s">
        <v>41</v>
      </c>
    </row>
    <row r="7" s="1" customFormat="1" ht="55" customHeight="1" spans="1:23">
      <c r="A7" s="36"/>
      <c r="B7" s="36"/>
      <c r="C7" s="36"/>
      <c r="D7" s="37"/>
      <c r="E7" s="37"/>
      <c r="F7" s="37"/>
      <c r="G7" s="37"/>
      <c r="H7" s="20"/>
      <c r="I7" s="62"/>
      <c r="J7" s="62"/>
      <c r="K7" s="62"/>
      <c r="L7" s="140"/>
      <c r="M7" s="140"/>
      <c r="N7" s="140"/>
      <c r="O7" s="140"/>
      <c r="P7" s="140"/>
      <c r="Q7" s="62"/>
      <c r="R7" s="62"/>
      <c r="S7" s="62"/>
      <c r="T7" s="62"/>
      <c r="U7" s="62"/>
      <c r="V7" s="62"/>
      <c r="W7" s="62"/>
    </row>
    <row r="8" s="1" customFormat="1" ht="15" customHeight="1" spans="1:23">
      <c r="A8" s="141">
        <v>1</v>
      </c>
      <c r="B8" s="141">
        <v>2</v>
      </c>
      <c r="C8" s="141">
        <v>3</v>
      </c>
      <c r="D8" s="141">
        <v>4</v>
      </c>
      <c r="E8" s="141">
        <v>5</v>
      </c>
      <c r="F8" s="141">
        <v>6</v>
      </c>
      <c r="G8" s="141">
        <v>7</v>
      </c>
      <c r="H8" s="141">
        <v>8</v>
      </c>
      <c r="I8" s="141">
        <v>9</v>
      </c>
      <c r="J8" s="141">
        <v>10</v>
      </c>
      <c r="K8" s="141">
        <v>11</v>
      </c>
      <c r="L8" s="141">
        <v>12</v>
      </c>
      <c r="M8" s="141">
        <v>13</v>
      </c>
      <c r="N8" s="141">
        <v>14</v>
      </c>
      <c r="O8" s="141">
        <v>15</v>
      </c>
      <c r="P8" s="141">
        <v>16</v>
      </c>
      <c r="Q8" s="141">
        <v>17</v>
      </c>
      <c r="R8" s="141">
        <v>18</v>
      </c>
      <c r="S8" s="141">
        <v>19</v>
      </c>
      <c r="T8" s="141">
        <v>20</v>
      </c>
      <c r="U8" s="141">
        <v>21</v>
      </c>
      <c r="V8" s="141">
        <v>22</v>
      </c>
      <c r="W8" s="141">
        <v>23</v>
      </c>
    </row>
    <row r="9" ht="18.75" customHeight="1" spans="1:23">
      <c r="A9" s="129" t="s">
        <v>45</v>
      </c>
      <c r="B9" s="130"/>
      <c r="C9" s="129"/>
      <c r="D9" s="129"/>
      <c r="E9" s="129"/>
      <c r="F9" s="129"/>
      <c r="G9" s="129"/>
      <c r="H9" s="23">
        <v>53580072.48</v>
      </c>
      <c r="I9" s="23">
        <v>4725948.9</v>
      </c>
      <c r="J9" s="23">
        <v>1217996.11</v>
      </c>
      <c r="K9" s="23">
        <v>5070</v>
      </c>
      <c r="L9" s="23">
        <v>3502882.79</v>
      </c>
      <c r="M9" s="23"/>
      <c r="N9" s="23"/>
      <c r="O9" s="23"/>
      <c r="P9" s="23"/>
      <c r="Q9" s="23"/>
      <c r="R9" s="23">
        <v>48854123.58</v>
      </c>
      <c r="S9" s="23">
        <v>48854123.58</v>
      </c>
      <c r="T9" s="23"/>
      <c r="U9" s="23"/>
      <c r="V9" s="23"/>
      <c r="W9" s="23"/>
    </row>
    <row r="10" ht="31.4" customHeight="1" spans="1:23">
      <c r="A10" s="142" t="s">
        <v>45</v>
      </c>
      <c r="B10" s="130" t="s">
        <v>147</v>
      </c>
      <c r="C10" s="129" t="s">
        <v>148</v>
      </c>
      <c r="D10" s="129" t="s">
        <v>63</v>
      </c>
      <c r="E10" s="129" t="s">
        <v>64</v>
      </c>
      <c r="F10" s="129" t="s">
        <v>149</v>
      </c>
      <c r="G10" s="129" t="s">
        <v>150</v>
      </c>
      <c r="H10" s="23">
        <v>2750000</v>
      </c>
      <c r="I10" s="23">
        <v>2595372</v>
      </c>
      <c r="J10" s="23">
        <v>648843</v>
      </c>
      <c r="K10" s="23"/>
      <c r="L10" s="23">
        <v>1946529</v>
      </c>
      <c r="M10" s="23"/>
      <c r="N10" s="23"/>
      <c r="O10" s="23"/>
      <c r="P10" s="23"/>
      <c r="Q10" s="23"/>
      <c r="R10" s="23">
        <v>154628</v>
      </c>
      <c r="S10" s="23">
        <v>154628</v>
      </c>
      <c r="T10" s="23"/>
      <c r="U10" s="23"/>
      <c r="V10" s="23"/>
      <c r="W10" s="23"/>
    </row>
    <row r="11" ht="31.4" customHeight="1" spans="1:23">
      <c r="A11" s="142" t="s">
        <v>45</v>
      </c>
      <c r="B11" s="130" t="s">
        <v>147</v>
      </c>
      <c r="C11" s="129" t="s">
        <v>148</v>
      </c>
      <c r="D11" s="129" t="s">
        <v>63</v>
      </c>
      <c r="E11" s="129" t="s">
        <v>64</v>
      </c>
      <c r="F11" s="129" t="s">
        <v>151</v>
      </c>
      <c r="G11" s="129" t="s">
        <v>152</v>
      </c>
      <c r="H11" s="23">
        <v>516</v>
      </c>
      <c r="I11" s="23">
        <v>516</v>
      </c>
      <c r="J11" s="23">
        <v>129</v>
      </c>
      <c r="K11" s="23"/>
      <c r="L11" s="23">
        <v>387</v>
      </c>
      <c r="M11" s="23"/>
      <c r="N11" s="23"/>
      <c r="O11" s="23"/>
      <c r="P11" s="23"/>
      <c r="Q11" s="23"/>
      <c r="R11" s="23"/>
      <c r="S11" s="23"/>
      <c r="T11" s="23"/>
      <c r="U11" s="23"/>
      <c r="V11" s="23"/>
      <c r="W11" s="23"/>
    </row>
    <row r="12" ht="31.4" customHeight="1" spans="1:23">
      <c r="A12" s="142" t="s">
        <v>45</v>
      </c>
      <c r="B12" s="130" t="s">
        <v>147</v>
      </c>
      <c r="C12" s="129" t="s">
        <v>148</v>
      </c>
      <c r="D12" s="129" t="s">
        <v>63</v>
      </c>
      <c r="E12" s="129" t="s">
        <v>64</v>
      </c>
      <c r="F12" s="129" t="s">
        <v>153</v>
      </c>
      <c r="G12" s="129" t="s">
        <v>154</v>
      </c>
      <c r="H12" s="23">
        <v>227766</v>
      </c>
      <c r="I12" s="23">
        <v>216281</v>
      </c>
      <c r="J12" s="23">
        <v>54070.25</v>
      </c>
      <c r="K12" s="23"/>
      <c r="L12" s="23">
        <v>162210.75</v>
      </c>
      <c r="M12" s="23"/>
      <c r="N12" s="23"/>
      <c r="O12" s="23"/>
      <c r="P12" s="23"/>
      <c r="Q12" s="23"/>
      <c r="R12" s="23">
        <v>11485</v>
      </c>
      <c r="S12" s="23">
        <v>11485</v>
      </c>
      <c r="T12" s="23"/>
      <c r="U12" s="23"/>
      <c r="V12" s="23"/>
      <c r="W12" s="23"/>
    </row>
    <row r="13" ht="31.4" customHeight="1" spans="1:23">
      <c r="A13" s="142" t="s">
        <v>45</v>
      </c>
      <c r="B13" s="130" t="s">
        <v>147</v>
      </c>
      <c r="C13" s="129" t="s">
        <v>148</v>
      </c>
      <c r="D13" s="129" t="s">
        <v>63</v>
      </c>
      <c r="E13" s="129" t="s">
        <v>64</v>
      </c>
      <c r="F13" s="129" t="s">
        <v>155</v>
      </c>
      <c r="G13" s="129" t="s">
        <v>156</v>
      </c>
      <c r="H13" s="23">
        <v>6397601.5</v>
      </c>
      <c r="I13" s="23">
        <v>912600</v>
      </c>
      <c r="J13" s="23">
        <v>226882.5</v>
      </c>
      <c r="K13" s="23">
        <v>5070</v>
      </c>
      <c r="L13" s="23">
        <v>680647.5</v>
      </c>
      <c r="M13" s="23"/>
      <c r="N13" s="23"/>
      <c r="O13" s="23"/>
      <c r="P13" s="23"/>
      <c r="Q13" s="23"/>
      <c r="R13" s="23">
        <v>5485001.5</v>
      </c>
      <c r="S13" s="23">
        <v>5485001.5</v>
      </c>
      <c r="T13" s="23"/>
      <c r="U13" s="23"/>
      <c r="V13" s="23"/>
      <c r="W13" s="23"/>
    </row>
    <row r="14" ht="41" customHeight="1" spans="1:23">
      <c r="A14" s="142" t="s">
        <v>45</v>
      </c>
      <c r="B14" s="130" t="s">
        <v>157</v>
      </c>
      <c r="C14" s="129" t="s">
        <v>158</v>
      </c>
      <c r="D14" s="129" t="s">
        <v>71</v>
      </c>
      <c r="E14" s="129" t="s">
        <v>72</v>
      </c>
      <c r="F14" s="129" t="s">
        <v>159</v>
      </c>
      <c r="G14" s="129" t="s">
        <v>160</v>
      </c>
      <c r="H14" s="23">
        <v>1186173</v>
      </c>
      <c r="I14" s="23"/>
      <c r="J14" s="23"/>
      <c r="K14" s="23"/>
      <c r="L14" s="23"/>
      <c r="M14" s="23"/>
      <c r="N14" s="23"/>
      <c r="O14" s="23"/>
      <c r="P14" s="23"/>
      <c r="Q14" s="23"/>
      <c r="R14" s="23">
        <v>1186173</v>
      </c>
      <c r="S14" s="23">
        <v>1186173</v>
      </c>
      <c r="T14" s="23"/>
      <c r="U14" s="23"/>
      <c r="V14" s="23"/>
      <c r="W14" s="23"/>
    </row>
    <row r="15" ht="31.4" customHeight="1" spans="1:23">
      <c r="A15" s="142" t="s">
        <v>45</v>
      </c>
      <c r="B15" s="130" t="s">
        <v>157</v>
      </c>
      <c r="C15" s="129" t="s">
        <v>158</v>
      </c>
      <c r="D15" s="129" t="s">
        <v>77</v>
      </c>
      <c r="E15" s="129" t="s">
        <v>76</v>
      </c>
      <c r="F15" s="129" t="s">
        <v>161</v>
      </c>
      <c r="G15" s="129" t="s">
        <v>162</v>
      </c>
      <c r="H15" s="23">
        <v>122998</v>
      </c>
      <c r="I15" s="23">
        <v>7820.93</v>
      </c>
      <c r="J15" s="23">
        <v>1955.23</v>
      </c>
      <c r="K15" s="23"/>
      <c r="L15" s="23">
        <v>5865.7</v>
      </c>
      <c r="M15" s="23"/>
      <c r="N15" s="23"/>
      <c r="O15" s="23"/>
      <c r="P15" s="23"/>
      <c r="Q15" s="23"/>
      <c r="R15" s="23">
        <v>115177.07</v>
      </c>
      <c r="S15" s="23">
        <v>115177.07</v>
      </c>
      <c r="T15" s="23"/>
      <c r="U15" s="23"/>
      <c r="V15" s="23"/>
      <c r="W15" s="23"/>
    </row>
    <row r="16" ht="31.4" customHeight="1" spans="1:23">
      <c r="A16" s="142" t="s">
        <v>45</v>
      </c>
      <c r="B16" s="130" t="s">
        <v>157</v>
      </c>
      <c r="C16" s="129" t="s">
        <v>158</v>
      </c>
      <c r="D16" s="129" t="s">
        <v>82</v>
      </c>
      <c r="E16" s="129" t="s">
        <v>83</v>
      </c>
      <c r="F16" s="129" t="s">
        <v>163</v>
      </c>
      <c r="G16" s="129" t="s">
        <v>164</v>
      </c>
      <c r="H16" s="23">
        <v>875460</v>
      </c>
      <c r="I16" s="23">
        <v>391046.57</v>
      </c>
      <c r="J16" s="23">
        <v>97761.64</v>
      </c>
      <c r="K16" s="23"/>
      <c r="L16" s="23">
        <v>293284.93</v>
      </c>
      <c r="M16" s="23"/>
      <c r="N16" s="23"/>
      <c r="O16" s="23"/>
      <c r="P16" s="23"/>
      <c r="Q16" s="23"/>
      <c r="R16" s="23">
        <v>484413.43</v>
      </c>
      <c r="S16" s="23">
        <v>484413.43</v>
      </c>
      <c r="T16" s="23"/>
      <c r="U16" s="23"/>
      <c r="V16" s="23"/>
      <c r="W16" s="23"/>
    </row>
    <row r="17" ht="31.4" customHeight="1" spans="1:23">
      <c r="A17" s="142" t="s">
        <v>45</v>
      </c>
      <c r="B17" s="130" t="s">
        <v>157</v>
      </c>
      <c r="C17" s="129" t="s">
        <v>158</v>
      </c>
      <c r="D17" s="129" t="s">
        <v>84</v>
      </c>
      <c r="E17" s="129" t="s">
        <v>85</v>
      </c>
      <c r="F17" s="129" t="s">
        <v>165</v>
      </c>
      <c r="G17" s="129" t="s">
        <v>166</v>
      </c>
      <c r="H17" s="23">
        <v>429147</v>
      </c>
      <c r="I17" s="23">
        <v>368933.14</v>
      </c>
      <c r="J17" s="23">
        <v>92233.29</v>
      </c>
      <c r="K17" s="23"/>
      <c r="L17" s="23">
        <v>276699.85</v>
      </c>
      <c r="M17" s="23"/>
      <c r="N17" s="23"/>
      <c r="O17" s="23"/>
      <c r="P17" s="23"/>
      <c r="Q17" s="23"/>
      <c r="R17" s="23">
        <v>60213.86</v>
      </c>
      <c r="S17" s="23">
        <v>60213.86</v>
      </c>
      <c r="T17" s="23"/>
      <c r="U17" s="23"/>
      <c r="V17" s="23"/>
      <c r="W17" s="23"/>
    </row>
    <row r="18" ht="44" customHeight="1" spans="1:23">
      <c r="A18" s="142" t="s">
        <v>45</v>
      </c>
      <c r="B18" s="130" t="s">
        <v>157</v>
      </c>
      <c r="C18" s="129" t="s">
        <v>158</v>
      </c>
      <c r="D18" s="129" t="s">
        <v>86</v>
      </c>
      <c r="E18" s="129" t="s">
        <v>87</v>
      </c>
      <c r="F18" s="129" t="s">
        <v>161</v>
      </c>
      <c r="G18" s="129" t="s">
        <v>162</v>
      </c>
      <c r="H18" s="23">
        <v>50368.5</v>
      </c>
      <c r="I18" s="23">
        <v>50368.5</v>
      </c>
      <c r="J18" s="23">
        <v>50368.5</v>
      </c>
      <c r="K18" s="23"/>
      <c r="L18" s="23"/>
      <c r="M18" s="23"/>
      <c r="N18" s="23"/>
      <c r="O18" s="23"/>
      <c r="P18" s="23"/>
      <c r="Q18" s="23"/>
      <c r="R18" s="23"/>
      <c r="S18" s="23"/>
      <c r="T18" s="23"/>
      <c r="U18" s="23"/>
      <c r="V18" s="23"/>
      <c r="W18" s="23"/>
    </row>
    <row r="19" ht="42" customHeight="1" spans="1:23">
      <c r="A19" s="142" t="s">
        <v>45</v>
      </c>
      <c r="B19" s="130" t="s">
        <v>167</v>
      </c>
      <c r="C19" s="129" t="s">
        <v>168</v>
      </c>
      <c r="D19" s="129" t="s">
        <v>73</v>
      </c>
      <c r="E19" s="129" t="s">
        <v>74</v>
      </c>
      <c r="F19" s="129" t="s">
        <v>169</v>
      </c>
      <c r="G19" s="129" t="s">
        <v>170</v>
      </c>
      <c r="H19" s="23">
        <v>593086</v>
      </c>
      <c r="I19" s="23"/>
      <c r="J19" s="23"/>
      <c r="K19" s="23"/>
      <c r="L19" s="23"/>
      <c r="M19" s="23"/>
      <c r="N19" s="23"/>
      <c r="O19" s="23"/>
      <c r="P19" s="23"/>
      <c r="Q19" s="23"/>
      <c r="R19" s="23">
        <v>593086</v>
      </c>
      <c r="S19" s="23">
        <v>593086</v>
      </c>
      <c r="T19" s="23"/>
      <c r="U19" s="23"/>
      <c r="V19" s="23"/>
      <c r="W19" s="23"/>
    </row>
    <row r="20" ht="31.4" customHeight="1" spans="1:23">
      <c r="A20" s="142" t="s">
        <v>45</v>
      </c>
      <c r="B20" s="130" t="s">
        <v>171</v>
      </c>
      <c r="C20" s="129" t="s">
        <v>93</v>
      </c>
      <c r="D20" s="129" t="s">
        <v>92</v>
      </c>
      <c r="E20" s="129" t="s">
        <v>93</v>
      </c>
      <c r="F20" s="129" t="s">
        <v>172</v>
      </c>
      <c r="G20" s="129" t="s">
        <v>93</v>
      </c>
      <c r="H20" s="23">
        <v>1057872</v>
      </c>
      <c r="I20" s="23"/>
      <c r="J20" s="23"/>
      <c r="K20" s="23"/>
      <c r="L20" s="23"/>
      <c r="M20" s="23"/>
      <c r="N20" s="23"/>
      <c r="O20" s="23"/>
      <c r="P20" s="23"/>
      <c r="Q20" s="23"/>
      <c r="R20" s="23">
        <v>1057872</v>
      </c>
      <c r="S20" s="23">
        <v>1057872</v>
      </c>
      <c r="T20" s="23"/>
      <c r="U20" s="23"/>
      <c r="V20" s="23"/>
      <c r="W20" s="23"/>
    </row>
    <row r="21" ht="31.4" customHeight="1" spans="1:23">
      <c r="A21" s="142" t="s">
        <v>45</v>
      </c>
      <c r="B21" s="130" t="s">
        <v>173</v>
      </c>
      <c r="C21" s="129" t="s">
        <v>174</v>
      </c>
      <c r="D21" s="129" t="s">
        <v>63</v>
      </c>
      <c r="E21" s="129" t="s">
        <v>64</v>
      </c>
      <c r="F21" s="129" t="s">
        <v>175</v>
      </c>
      <c r="G21" s="129" t="s">
        <v>176</v>
      </c>
      <c r="H21" s="23">
        <v>67500</v>
      </c>
      <c r="I21" s="23"/>
      <c r="J21" s="23"/>
      <c r="K21" s="23"/>
      <c r="L21" s="23"/>
      <c r="M21" s="23"/>
      <c r="N21" s="23"/>
      <c r="O21" s="23"/>
      <c r="P21" s="23"/>
      <c r="Q21" s="23"/>
      <c r="R21" s="23">
        <v>67500</v>
      </c>
      <c r="S21" s="23">
        <v>67500</v>
      </c>
      <c r="T21" s="23"/>
      <c r="U21" s="23"/>
      <c r="V21" s="23"/>
      <c r="W21" s="23"/>
    </row>
    <row r="22" ht="31.4" customHeight="1" spans="1:23">
      <c r="A22" s="142" t="s">
        <v>45</v>
      </c>
      <c r="B22" s="130" t="s">
        <v>177</v>
      </c>
      <c r="C22" s="129" t="s">
        <v>128</v>
      </c>
      <c r="D22" s="129" t="s">
        <v>63</v>
      </c>
      <c r="E22" s="129" t="s">
        <v>64</v>
      </c>
      <c r="F22" s="129" t="s">
        <v>178</v>
      </c>
      <c r="G22" s="129" t="s">
        <v>128</v>
      </c>
      <c r="H22" s="23">
        <v>9000</v>
      </c>
      <c r="I22" s="23"/>
      <c r="J22" s="23"/>
      <c r="K22" s="23"/>
      <c r="L22" s="23"/>
      <c r="M22" s="23"/>
      <c r="N22" s="23"/>
      <c r="O22" s="23"/>
      <c r="P22" s="23"/>
      <c r="Q22" s="23"/>
      <c r="R22" s="23">
        <v>9000</v>
      </c>
      <c r="S22" s="23">
        <v>9000</v>
      </c>
      <c r="T22" s="23"/>
      <c r="U22" s="23"/>
      <c r="V22" s="23"/>
      <c r="W22" s="23"/>
    </row>
    <row r="23" ht="31.4" customHeight="1" spans="1:23">
      <c r="A23" s="142" t="s">
        <v>45</v>
      </c>
      <c r="B23" s="130" t="s">
        <v>179</v>
      </c>
      <c r="C23" s="129" t="s">
        <v>180</v>
      </c>
      <c r="D23" s="129" t="s">
        <v>63</v>
      </c>
      <c r="E23" s="129" t="s">
        <v>64</v>
      </c>
      <c r="F23" s="129" t="s">
        <v>181</v>
      </c>
      <c r="G23" s="129" t="s">
        <v>180</v>
      </c>
      <c r="H23" s="23">
        <v>278089.88</v>
      </c>
      <c r="I23" s="23">
        <v>74495.38</v>
      </c>
      <c r="J23" s="23">
        <v>18623.85</v>
      </c>
      <c r="K23" s="23"/>
      <c r="L23" s="23">
        <v>55871.53</v>
      </c>
      <c r="M23" s="23"/>
      <c r="N23" s="23"/>
      <c r="O23" s="23"/>
      <c r="P23" s="23"/>
      <c r="Q23" s="23"/>
      <c r="R23" s="23">
        <v>203594.5</v>
      </c>
      <c r="S23" s="23">
        <v>203594.5</v>
      </c>
      <c r="T23" s="23"/>
      <c r="U23" s="23"/>
      <c r="V23" s="23"/>
      <c r="W23" s="23"/>
    </row>
    <row r="24" ht="31.4" customHeight="1" spans="1:23">
      <c r="A24" s="142" t="s">
        <v>45</v>
      </c>
      <c r="B24" s="130" t="s">
        <v>182</v>
      </c>
      <c r="C24" s="129" t="s">
        <v>183</v>
      </c>
      <c r="D24" s="129" t="s">
        <v>63</v>
      </c>
      <c r="E24" s="129" t="s">
        <v>64</v>
      </c>
      <c r="F24" s="129" t="s">
        <v>184</v>
      </c>
      <c r="G24" s="129" t="s">
        <v>185</v>
      </c>
      <c r="H24" s="23">
        <v>201515</v>
      </c>
      <c r="I24" s="23"/>
      <c r="J24" s="23"/>
      <c r="K24" s="23"/>
      <c r="L24" s="23"/>
      <c r="M24" s="23"/>
      <c r="N24" s="23"/>
      <c r="O24" s="23"/>
      <c r="P24" s="23"/>
      <c r="Q24" s="23"/>
      <c r="R24" s="23">
        <v>201515</v>
      </c>
      <c r="S24" s="23">
        <v>201515</v>
      </c>
      <c r="T24" s="23"/>
      <c r="U24" s="23"/>
      <c r="V24" s="23"/>
      <c r="W24" s="23"/>
    </row>
    <row r="25" ht="31.4" customHeight="1" spans="1:23">
      <c r="A25" s="142" t="s">
        <v>45</v>
      </c>
      <c r="B25" s="130" t="s">
        <v>182</v>
      </c>
      <c r="C25" s="129" t="s">
        <v>183</v>
      </c>
      <c r="D25" s="129" t="s">
        <v>63</v>
      </c>
      <c r="E25" s="129" t="s">
        <v>64</v>
      </c>
      <c r="F25" s="129" t="s">
        <v>186</v>
      </c>
      <c r="G25" s="129" t="s">
        <v>187</v>
      </c>
      <c r="H25" s="23">
        <v>31000</v>
      </c>
      <c r="I25" s="23"/>
      <c r="J25" s="23"/>
      <c r="K25" s="23"/>
      <c r="L25" s="23"/>
      <c r="M25" s="23"/>
      <c r="N25" s="23"/>
      <c r="O25" s="23"/>
      <c r="P25" s="23"/>
      <c r="Q25" s="23"/>
      <c r="R25" s="23">
        <v>31000</v>
      </c>
      <c r="S25" s="23">
        <v>31000</v>
      </c>
      <c r="T25" s="23"/>
      <c r="U25" s="23"/>
      <c r="V25" s="23"/>
      <c r="W25" s="23"/>
    </row>
    <row r="26" ht="31.4" customHeight="1" spans="1:23">
      <c r="A26" s="142" t="s">
        <v>45</v>
      </c>
      <c r="B26" s="130" t="s">
        <v>182</v>
      </c>
      <c r="C26" s="129" t="s">
        <v>183</v>
      </c>
      <c r="D26" s="129" t="s">
        <v>63</v>
      </c>
      <c r="E26" s="129" t="s">
        <v>64</v>
      </c>
      <c r="F26" s="129" t="s">
        <v>188</v>
      </c>
      <c r="G26" s="129" t="s">
        <v>189</v>
      </c>
      <c r="H26" s="23">
        <v>19000</v>
      </c>
      <c r="I26" s="23"/>
      <c r="J26" s="23"/>
      <c r="K26" s="23"/>
      <c r="L26" s="23"/>
      <c r="M26" s="23"/>
      <c r="N26" s="23"/>
      <c r="O26" s="23"/>
      <c r="P26" s="23"/>
      <c r="Q26" s="23"/>
      <c r="R26" s="23">
        <v>19000</v>
      </c>
      <c r="S26" s="23">
        <v>19000</v>
      </c>
      <c r="T26" s="23"/>
      <c r="U26" s="23"/>
      <c r="V26" s="23"/>
      <c r="W26" s="23"/>
    </row>
    <row r="27" ht="31.4" customHeight="1" spans="1:23">
      <c r="A27" s="142" t="s">
        <v>45</v>
      </c>
      <c r="B27" s="130" t="s">
        <v>182</v>
      </c>
      <c r="C27" s="129" t="s">
        <v>183</v>
      </c>
      <c r="D27" s="129" t="s">
        <v>63</v>
      </c>
      <c r="E27" s="129" t="s">
        <v>64</v>
      </c>
      <c r="F27" s="129" t="s">
        <v>190</v>
      </c>
      <c r="G27" s="129" t="s">
        <v>191</v>
      </c>
      <c r="H27" s="23">
        <v>790000</v>
      </c>
      <c r="I27" s="23"/>
      <c r="J27" s="23"/>
      <c r="K27" s="23"/>
      <c r="L27" s="23"/>
      <c r="M27" s="23"/>
      <c r="N27" s="23"/>
      <c r="O27" s="23"/>
      <c r="P27" s="23"/>
      <c r="Q27" s="23"/>
      <c r="R27" s="23">
        <v>790000</v>
      </c>
      <c r="S27" s="23">
        <v>790000</v>
      </c>
      <c r="T27" s="23"/>
      <c r="U27" s="23"/>
      <c r="V27" s="23"/>
      <c r="W27" s="23"/>
    </row>
    <row r="28" ht="31.4" customHeight="1" spans="1:23">
      <c r="A28" s="142" t="s">
        <v>45</v>
      </c>
      <c r="B28" s="130" t="s">
        <v>182</v>
      </c>
      <c r="C28" s="129" t="s">
        <v>183</v>
      </c>
      <c r="D28" s="129" t="s">
        <v>63</v>
      </c>
      <c r="E28" s="129" t="s">
        <v>64</v>
      </c>
      <c r="F28" s="129" t="s">
        <v>192</v>
      </c>
      <c r="G28" s="129" t="s">
        <v>193</v>
      </c>
      <c r="H28" s="23">
        <v>3900000</v>
      </c>
      <c r="I28" s="23"/>
      <c r="J28" s="23"/>
      <c r="K28" s="23"/>
      <c r="L28" s="23"/>
      <c r="M28" s="23"/>
      <c r="N28" s="23"/>
      <c r="O28" s="23"/>
      <c r="P28" s="23"/>
      <c r="Q28" s="23"/>
      <c r="R28" s="23">
        <v>3900000</v>
      </c>
      <c r="S28" s="23">
        <v>3900000</v>
      </c>
      <c r="T28" s="23"/>
      <c r="U28" s="23"/>
      <c r="V28" s="23"/>
      <c r="W28" s="23"/>
    </row>
    <row r="29" ht="31.4" customHeight="1" spans="1:23">
      <c r="A29" s="142" t="s">
        <v>45</v>
      </c>
      <c r="B29" s="130" t="s">
        <v>182</v>
      </c>
      <c r="C29" s="129" t="s">
        <v>183</v>
      </c>
      <c r="D29" s="129" t="s">
        <v>63</v>
      </c>
      <c r="E29" s="129" t="s">
        <v>64</v>
      </c>
      <c r="F29" s="129" t="s">
        <v>194</v>
      </c>
      <c r="G29" s="129" t="s">
        <v>195</v>
      </c>
      <c r="H29" s="23">
        <v>410000</v>
      </c>
      <c r="I29" s="23"/>
      <c r="J29" s="23"/>
      <c r="K29" s="23"/>
      <c r="L29" s="23"/>
      <c r="M29" s="23"/>
      <c r="N29" s="23"/>
      <c r="O29" s="23"/>
      <c r="P29" s="23"/>
      <c r="Q29" s="23"/>
      <c r="R29" s="23">
        <v>410000</v>
      </c>
      <c r="S29" s="23">
        <v>410000</v>
      </c>
      <c r="T29" s="23"/>
      <c r="U29" s="23"/>
      <c r="V29" s="23"/>
      <c r="W29" s="23"/>
    </row>
    <row r="30" ht="31.4" customHeight="1" spans="1:23">
      <c r="A30" s="142" t="s">
        <v>45</v>
      </c>
      <c r="B30" s="130" t="s">
        <v>182</v>
      </c>
      <c r="C30" s="129" t="s">
        <v>183</v>
      </c>
      <c r="D30" s="129" t="s">
        <v>63</v>
      </c>
      <c r="E30" s="129" t="s">
        <v>64</v>
      </c>
      <c r="F30" s="129" t="s">
        <v>196</v>
      </c>
      <c r="G30" s="129" t="s">
        <v>197</v>
      </c>
      <c r="H30" s="23">
        <v>3703998.65</v>
      </c>
      <c r="I30" s="23"/>
      <c r="J30" s="23"/>
      <c r="K30" s="23"/>
      <c r="L30" s="23"/>
      <c r="M30" s="23"/>
      <c r="N30" s="23"/>
      <c r="O30" s="23"/>
      <c r="P30" s="23"/>
      <c r="Q30" s="23"/>
      <c r="R30" s="23">
        <v>3703998.65</v>
      </c>
      <c r="S30" s="23">
        <v>3703998.65</v>
      </c>
      <c r="T30" s="23"/>
      <c r="U30" s="23"/>
      <c r="V30" s="23"/>
      <c r="W30" s="23"/>
    </row>
    <row r="31" ht="31.4" customHeight="1" spans="1:23">
      <c r="A31" s="142" t="s">
        <v>45</v>
      </c>
      <c r="B31" s="130" t="s">
        <v>182</v>
      </c>
      <c r="C31" s="129" t="s">
        <v>183</v>
      </c>
      <c r="D31" s="129" t="s">
        <v>63</v>
      </c>
      <c r="E31" s="129" t="s">
        <v>64</v>
      </c>
      <c r="F31" s="129" t="s">
        <v>198</v>
      </c>
      <c r="G31" s="129" t="s">
        <v>199</v>
      </c>
      <c r="H31" s="23">
        <v>300000</v>
      </c>
      <c r="I31" s="23"/>
      <c r="J31" s="23"/>
      <c r="K31" s="23"/>
      <c r="L31" s="23"/>
      <c r="M31" s="23"/>
      <c r="N31" s="23"/>
      <c r="O31" s="23"/>
      <c r="P31" s="23"/>
      <c r="Q31" s="23"/>
      <c r="R31" s="23">
        <v>300000</v>
      </c>
      <c r="S31" s="23">
        <v>300000</v>
      </c>
      <c r="T31" s="23"/>
      <c r="U31" s="23"/>
      <c r="V31" s="23"/>
      <c r="W31" s="23"/>
    </row>
    <row r="32" ht="31.4" customHeight="1" spans="1:23">
      <c r="A32" s="142" t="s">
        <v>45</v>
      </c>
      <c r="B32" s="130" t="s">
        <v>182</v>
      </c>
      <c r="C32" s="129" t="s">
        <v>183</v>
      </c>
      <c r="D32" s="129" t="s">
        <v>63</v>
      </c>
      <c r="E32" s="129" t="s">
        <v>64</v>
      </c>
      <c r="F32" s="129" t="s">
        <v>200</v>
      </c>
      <c r="G32" s="129" t="s">
        <v>201</v>
      </c>
      <c r="H32" s="23">
        <v>100000</v>
      </c>
      <c r="I32" s="23"/>
      <c r="J32" s="23"/>
      <c r="K32" s="23"/>
      <c r="L32" s="23"/>
      <c r="M32" s="23"/>
      <c r="N32" s="23"/>
      <c r="O32" s="23"/>
      <c r="P32" s="23"/>
      <c r="Q32" s="23"/>
      <c r="R32" s="23">
        <v>100000</v>
      </c>
      <c r="S32" s="23">
        <v>100000</v>
      </c>
      <c r="T32" s="23"/>
      <c r="U32" s="23"/>
      <c r="V32" s="23"/>
      <c r="W32" s="23"/>
    </row>
    <row r="33" ht="31.4" customHeight="1" spans="1:23">
      <c r="A33" s="142" t="s">
        <v>45</v>
      </c>
      <c r="B33" s="130" t="s">
        <v>182</v>
      </c>
      <c r="C33" s="129" t="s">
        <v>183</v>
      </c>
      <c r="D33" s="129" t="s">
        <v>63</v>
      </c>
      <c r="E33" s="129" t="s">
        <v>64</v>
      </c>
      <c r="F33" s="129" t="s">
        <v>202</v>
      </c>
      <c r="G33" s="129" t="s">
        <v>203</v>
      </c>
      <c r="H33" s="23">
        <v>190000</v>
      </c>
      <c r="I33" s="23"/>
      <c r="J33" s="23"/>
      <c r="K33" s="23"/>
      <c r="L33" s="23"/>
      <c r="M33" s="23"/>
      <c r="N33" s="23"/>
      <c r="O33" s="23"/>
      <c r="P33" s="23"/>
      <c r="Q33" s="23"/>
      <c r="R33" s="23">
        <v>190000</v>
      </c>
      <c r="S33" s="23">
        <v>190000</v>
      </c>
      <c r="T33" s="23"/>
      <c r="U33" s="23"/>
      <c r="V33" s="23"/>
      <c r="W33" s="23"/>
    </row>
    <row r="34" ht="31.4" customHeight="1" spans="1:23">
      <c r="A34" s="142" t="s">
        <v>45</v>
      </c>
      <c r="B34" s="130" t="s">
        <v>182</v>
      </c>
      <c r="C34" s="129" t="s">
        <v>183</v>
      </c>
      <c r="D34" s="129" t="s">
        <v>63</v>
      </c>
      <c r="E34" s="129" t="s">
        <v>64</v>
      </c>
      <c r="F34" s="129" t="s">
        <v>204</v>
      </c>
      <c r="G34" s="129" t="s">
        <v>205</v>
      </c>
      <c r="H34" s="23">
        <v>1006600</v>
      </c>
      <c r="I34" s="23"/>
      <c r="J34" s="23"/>
      <c r="K34" s="23"/>
      <c r="L34" s="23"/>
      <c r="M34" s="23"/>
      <c r="N34" s="23"/>
      <c r="O34" s="23"/>
      <c r="P34" s="23"/>
      <c r="Q34" s="23"/>
      <c r="R34" s="23">
        <v>1006600</v>
      </c>
      <c r="S34" s="23">
        <v>1006600</v>
      </c>
      <c r="T34" s="23"/>
      <c r="U34" s="23"/>
      <c r="V34" s="23"/>
      <c r="W34" s="23"/>
    </row>
    <row r="35" ht="31.4" customHeight="1" spans="1:23">
      <c r="A35" s="142" t="s">
        <v>45</v>
      </c>
      <c r="B35" s="130" t="s">
        <v>182</v>
      </c>
      <c r="C35" s="129" t="s">
        <v>183</v>
      </c>
      <c r="D35" s="129" t="s">
        <v>63</v>
      </c>
      <c r="E35" s="129" t="s">
        <v>64</v>
      </c>
      <c r="F35" s="129" t="s">
        <v>206</v>
      </c>
      <c r="G35" s="129" t="s">
        <v>207</v>
      </c>
      <c r="H35" s="23">
        <v>660600</v>
      </c>
      <c r="I35" s="23"/>
      <c r="J35" s="23"/>
      <c r="K35" s="23"/>
      <c r="L35" s="23"/>
      <c r="M35" s="23"/>
      <c r="N35" s="23"/>
      <c r="O35" s="23"/>
      <c r="P35" s="23"/>
      <c r="Q35" s="23"/>
      <c r="R35" s="23">
        <v>660600</v>
      </c>
      <c r="S35" s="23">
        <v>660600</v>
      </c>
      <c r="T35" s="23"/>
      <c r="U35" s="23"/>
      <c r="V35" s="23"/>
      <c r="W35" s="23"/>
    </row>
    <row r="36" ht="31.4" customHeight="1" spans="1:23">
      <c r="A36" s="142" t="s">
        <v>45</v>
      </c>
      <c r="B36" s="130" t="s">
        <v>182</v>
      </c>
      <c r="C36" s="129" t="s">
        <v>183</v>
      </c>
      <c r="D36" s="129" t="s">
        <v>63</v>
      </c>
      <c r="E36" s="129" t="s">
        <v>64</v>
      </c>
      <c r="F36" s="129" t="s">
        <v>208</v>
      </c>
      <c r="G36" s="129" t="s">
        <v>209</v>
      </c>
      <c r="H36" s="23">
        <v>2207000</v>
      </c>
      <c r="I36" s="23"/>
      <c r="J36" s="23"/>
      <c r="K36" s="23"/>
      <c r="L36" s="23"/>
      <c r="M36" s="23"/>
      <c r="N36" s="23"/>
      <c r="O36" s="23"/>
      <c r="P36" s="23"/>
      <c r="Q36" s="23"/>
      <c r="R36" s="23">
        <v>2207000</v>
      </c>
      <c r="S36" s="23">
        <v>2207000</v>
      </c>
      <c r="T36" s="23"/>
      <c r="U36" s="23"/>
      <c r="V36" s="23"/>
      <c r="W36" s="23"/>
    </row>
    <row r="37" ht="31.4" customHeight="1" spans="1:23">
      <c r="A37" s="142" t="s">
        <v>45</v>
      </c>
      <c r="B37" s="130" t="s">
        <v>182</v>
      </c>
      <c r="C37" s="129" t="s">
        <v>183</v>
      </c>
      <c r="D37" s="129" t="s">
        <v>63</v>
      </c>
      <c r="E37" s="129" t="s">
        <v>64</v>
      </c>
      <c r="F37" s="129" t="s">
        <v>210</v>
      </c>
      <c r="G37" s="129" t="s">
        <v>211</v>
      </c>
      <c r="H37" s="23">
        <v>5500000</v>
      </c>
      <c r="I37" s="23"/>
      <c r="J37" s="23"/>
      <c r="K37" s="23"/>
      <c r="L37" s="23"/>
      <c r="M37" s="23"/>
      <c r="N37" s="23"/>
      <c r="O37" s="23"/>
      <c r="P37" s="23"/>
      <c r="Q37" s="23"/>
      <c r="R37" s="23">
        <v>5500000</v>
      </c>
      <c r="S37" s="23">
        <v>5500000</v>
      </c>
      <c r="T37" s="23"/>
      <c r="U37" s="23"/>
      <c r="V37" s="23"/>
      <c r="W37" s="23"/>
    </row>
    <row r="38" ht="31.4" customHeight="1" spans="1:23">
      <c r="A38" s="142" t="s">
        <v>45</v>
      </c>
      <c r="B38" s="130" t="s">
        <v>182</v>
      </c>
      <c r="C38" s="129" t="s">
        <v>183</v>
      </c>
      <c r="D38" s="129" t="s">
        <v>63</v>
      </c>
      <c r="E38" s="129" t="s">
        <v>64</v>
      </c>
      <c r="F38" s="129" t="s">
        <v>212</v>
      </c>
      <c r="G38" s="129" t="s">
        <v>213</v>
      </c>
      <c r="H38" s="23">
        <v>374688</v>
      </c>
      <c r="I38" s="23"/>
      <c r="J38" s="23"/>
      <c r="K38" s="23"/>
      <c r="L38" s="23"/>
      <c r="M38" s="23"/>
      <c r="N38" s="23"/>
      <c r="O38" s="23"/>
      <c r="P38" s="23"/>
      <c r="Q38" s="23"/>
      <c r="R38" s="23">
        <v>374688</v>
      </c>
      <c r="S38" s="23">
        <v>374688</v>
      </c>
      <c r="T38" s="23"/>
      <c r="U38" s="23"/>
      <c r="V38" s="23"/>
      <c r="W38" s="23"/>
    </row>
    <row r="39" ht="31.4" customHeight="1" spans="1:23">
      <c r="A39" s="142" t="s">
        <v>45</v>
      </c>
      <c r="B39" s="130" t="s">
        <v>182</v>
      </c>
      <c r="C39" s="129" t="s">
        <v>183</v>
      </c>
      <c r="D39" s="129" t="s">
        <v>63</v>
      </c>
      <c r="E39" s="129" t="s">
        <v>64</v>
      </c>
      <c r="F39" s="129" t="s">
        <v>214</v>
      </c>
      <c r="G39" s="129" t="s">
        <v>215</v>
      </c>
      <c r="H39" s="23">
        <v>1373145</v>
      </c>
      <c r="I39" s="23"/>
      <c r="J39" s="23"/>
      <c r="K39" s="23"/>
      <c r="L39" s="23"/>
      <c r="M39" s="23"/>
      <c r="N39" s="23"/>
      <c r="O39" s="23"/>
      <c r="P39" s="23"/>
      <c r="Q39" s="23"/>
      <c r="R39" s="23">
        <v>1373145</v>
      </c>
      <c r="S39" s="23">
        <v>1373145</v>
      </c>
      <c r="T39" s="23"/>
      <c r="U39" s="23"/>
      <c r="V39" s="23"/>
      <c r="W39" s="23"/>
    </row>
    <row r="40" ht="31.4" customHeight="1" spans="1:23">
      <c r="A40" s="142" t="s">
        <v>45</v>
      </c>
      <c r="B40" s="130" t="s">
        <v>182</v>
      </c>
      <c r="C40" s="129" t="s">
        <v>183</v>
      </c>
      <c r="D40" s="129" t="s">
        <v>63</v>
      </c>
      <c r="E40" s="129" t="s">
        <v>64</v>
      </c>
      <c r="F40" s="129" t="s">
        <v>216</v>
      </c>
      <c r="G40" s="129" t="s">
        <v>217</v>
      </c>
      <c r="H40" s="23">
        <v>16300063.15</v>
      </c>
      <c r="I40" s="23">
        <v>74495.38</v>
      </c>
      <c r="J40" s="23">
        <v>18623.85</v>
      </c>
      <c r="K40" s="23"/>
      <c r="L40" s="23">
        <v>55871.53</v>
      </c>
      <c r="M40" s="23"/>
      <c r="N40" s="23"/>
      <c r="O40" s="23"/>
      <c r="P40" s="23"/>
      <c r="Q40" s="23"/>
      <c r="R40" s="23">
        <v>16225567.77</v>
      </c>
      <c r="S40" s="23">
        <v>16225567.77</v>
      </c>
      <c r="T40" s="23"/>
      <c r="U40" s="23"/>
      <c r="V40" s="23"/>
      <c r="W40" s="23"/>
    </row>
    <row r="41" ht="31.4" customHeight="1" spans="1:23">
      <c r="A41" s="142" t="s">
        <v>45</v>
      </c>
      <c r="B41" s="130" t="s">
        <v>182</v>
      </c>
      <c r="C41" s="129" t="s">
        <v>183</v>
      </c>
      <c r="D41" s="129" t="s">
        <v>63</v>
      </c>
      <c r="E41" s="129" t="s">
        <v>64</v>
      </c>
      <c r="F41" s="129" t="s">
        <v>218</v>
      </c>
      <c r="G41" s="129" t="s">
        <v>219</v>
      </c>
      <c r="H41" s="23">
        <v>736000</v>
      </c>
      <c r="I41" s="23"/>
      <c r="J41" s="23"/>
      <c r="K41" s="23"/>
      <c r="L41" s="23"/>
      <c r="M41" s="23"/>
      <c r="N41" s="23"/>
      <c r="O41" s="23"/>
      <c r="P41" s="23"/>
      <c r="Q41" s="23"/>
      <c r="R41" s="23">
        <v>736000</v>
      </c>
      <c r="S41" s="23">
        <v>736000</v>
      </c>
      <c r="T41" s="23"/>
      <c r="U41" s="23"/>
      <c r="V41" s="23"/>
      <c r="W41" s="23"/>
    </row>
    <row r="42" ht="31.4" customHeight="1" spans="1:23">
      <c r="A42" s="142" t="s">
        <v>45</v>
      </c>
      <c r="B42" s="130" t="s">
        <v>182</v>
      </c>
      <c r="C42" s="129" t="s">
        <v>183</v>
      </c>
      <c r="D42" s="129" t="s">
        <v>63</v>
      </c>
      <c r="E42" s="129" t="s">
        <v>64</v>
      </c>
      <c r="F42" s="129" t="s">
        <v>220</v>
      </c>
      <c r="G42" s="129" t="s">
        <v>221</v>
      </c>
      <c r="H42" s="23">
        <v>1696864.8</v>
      </c>
      <c r="I42" s="23"/>
      <c r="J42" s="23"/>
      <c r="K42" s="23"/>
      <c r="L42" s="23"/>
      <c r="M42" s="23"/>
      <c r="N42" s="23"/>
      <c r="O42" s="23"/>
      <c r="P42" s="23"/>
      <c r="Q42" s="23"/>
      <c r="R42" s="23">
        <v>1696864.8</v>
      </c>
      <c r="S42" s="23">
        <v>1696864.8</v>
      </c>
      <c r="T42" s="23"/>
      <c r="U42" s="23"/>
      <c r="V42" s="23"/>
      <c r="W42" s="23"/>
    </row>
    <row r="43" ht="31.4" customHeight="1" spans="1:23">
      <c r="A43" s="142" t="s">
        <v>45</v>
      </c>
      <c r="B43" s="130" t="s">
        <v>182</v>
      </c>
      <c r="C43" s="129" t="s">
        <v>183</v>
      </c>
      <c r="D43" s="129" t="s">
        <v>69</v>
      </c>
      <c r="E43" s="129" t="s">
        <v>70</v>
      </c>
      <c r="F43" s="129" t="s">
        <v>216</v>
      </c>
      <c r="G43" s="129" t="s">
        <v>217</v>
      </c>
      <c r="H43" s="23">
        <v>34020</v>
      </c>
      <c r="I43" s="23">
        <v>34020</v>
      </c>
      <c r="J43" s="23">
        <v>8505</v>
      </c>
      <c r="K43" s="23"/>
      <c r="L43" s="23">
        <v>25515</v>
      </c>
      <c r="M43" s="23"/>
      <c r="N43" s="23"/>
      <c r="O43" s="23"/>
      <c r="P43" s="23"/>
      <c r="Q43" s="23"/>
      <c r="R43" s="23"/>
      <c r="S43" s="23"/>
      <c r="T43" s="23"/>
      <c r="U43" s="23"/>
      <c r="V43" s="23"/>
      <c r="W43" s="23"/>
    </row>
    <row r="44" ht="18.75" customHeight="1" spans="1:23">
      <c r="A44" s="41" t="s">
        <v>99</v>
      </c>
      <c r="B44" s="42"/>
      <c r="C44" s="42"/>
      <c r="D44" s="42"/>
      <c r="E44" s="42"/>
      <c r="F44" s="42"/>
      <c r="G44" s="43"/>
      <c r="H44" s="23">
        <v>53580072.48</v>
      </c>
      <c r="I44" s="23">
        <v>4725948.9</v>
      </c>
      <c r="J44" s="23">
        <v>1217996.11</v>
      </c>
      <c r="K44" s="23">
        <v>5070</v>
      </c>
      <c r="L44" s="23">
        <v>3502882.79</v>
      </c>
      <c r="M44" s="23"/>
      <c r="N44" s="23"/>
      <c r="O44" s="23"/>
      <c r="P44" s="23"/>
      <c r="Q44" s="23"/>
      <c r="R44" s="23">
        <v>48854123.58</v>
      </c>
      <c r="S44" s="23">
        <v>48854123.58</v>
      </c>
      <c r="T44" s="23"/>
      <c r="U44" s="23"/>
      <c r="V44" s="23"/>
      <c r="W44" s="23"/>
    </row>
  </sheetData>
  <mergeCells count="30">
    <mergeCell ref="A2:W2"/>
    <mergeCell ref="A3:G3"/>
    <mergeCell ref="H4:W4"/>
    <mergeCell ref="I5:M5"/>
    <mergeCell ref="N5:P5"/>
    <mergeCell ref="R5:W5"/>
    <mergeCell ref="A44:G44"/>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161111111111111" right="0.161111111111111" top="1" bottom="1" header="0.5" footer="0.5"/>
  <pageSetup paperSize="9" scale="57"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5"/>
  <sheetViews>
    <sheetView showZeros="0" zoomScale="55" zoomScaleNormal="55" topLeftCell="A10" workbookViewId="0">
      <selection activeCell="D31" sqref="A1:W35"/>
    </sheetView>
  </sheetViews>
  <sheetFormatPr defaultColWidth="9.13333333333333" defaultRowHeight="14.25" customHeight="1"/>
  <cols>
    <col min="1" max="1" width="9.775" customWidth="1"/>
    <col min="2" max="2" width="21.025" customWidth="1"/>
    <col min="3" max="3" width="25.3333333333333" customWidth="1"/>
    <col min="4" max="4" width="23.8583333333333" customWidth="1"/>
    <col min="5" max="5" width="10.4416666666667" customWidth="1"/>
    <col min="6" max="6" width="19.7416666666667" customWidth="1"/>
    <col min="7" max="7" width="8.225" customWidth="1"/>
    <col min="8" max="8" width="16.775" customWidth="1"/>
    <col min="9" max="9" width="14.175" customWidth="1"/>
    <col min="10" max="11" width="8.11666666666667" customWidth="1"/>
    <col min="12" max="12" width="12.6666666666667" customWidth="1"/>
    <col min="13" max="14" width="9.66666666666667" customWidth="1"/>
    <col min="15" max="15" width="12.1166666666667" customWidth="1"/>
    <col min="16" max="17" width="9.225" customWidth="1"/>
    <col min="18" max="18" width="12.6666666666667" customWidth="1"/>
    <col min="19" max="19" width="11.6666666666667" customWidth="1"/>
    <col min="20" max="22" width="8.33333333333333" customWidth="1"/>
    <col min="23" max="23" width="10.6666666666667" customWidth="1"/>
  </cols>
  <sheetData>
    <row r="1" ht="13.5" customHeight="1" spans="1:23">
      <c r="E1" s="2"/>
      <c r="F1" s="2"/>
      <c r="G1" s="2"/>
      <c r="H1" s="2"/>
      <c r="U1" s="124"/>
      <c r="W1" s="69" t="s">
        <v>222</v>
      </c>
    </row>
    <row r="2" ht="27.75" customHeight="1" spans="1:23">
      <c r="A2" s="125" t="s">
        <v>223</v>
      </c>
      <c r="B2" s="125"/>
      <c r="C2" s="125"/>
      <c r="D2" s="125"/>
      <c r="E2" s="125"/>
      <c r="F2" s="125"/>
      <c r="G2" s="125"/>
      <c r="H2" s="125"/>
      <c r="I2" s="125"/>
      <c r="J2" s="125"/>
      <c r="K2" s="125"/>
      <c r="L2" s="125"/>
      <c r="M2" s="125"/>
      <c r="N2" s="125"/>
      <c r="O2" s="125"/>
      <c r="P2" s="125"/>
      <c r="Q2" s="125"/>
      <c r="R2" s="125"/>
      <c r="S2" s="125"/>
      <c r="T2" s="125"/>
      <c r="U2" s="125"/>
      <c r="V2" s="125"/>
      <c r="W2" s="125"/>
    </row>
    <row r="3" s="1" customFormat="1" ht="18" customHeight="1" spans="1:23">
      <c r="A3" s="5" t="str">
        <f t="shared" ref="A3:B3" si="0">"单位名称："&amp;"云南省昆明海埂体育训练基地"</f>
        <v>单位名称：云南省昆明海埂体育训练基地</v>
      </c>
      <c r="B3" s="126" t="str">
        <f t="shared" si="0"/>
        <v>单位名称：云南省昆明海埂体育训练基地</v>
      </c>
      <c r="C3" s="126"/>
      <c r="D3" s="126"/>
      <c r="E3" s="126"/>
      <c r="F3" s="126"/>
      <c r="G3" s="126"/>
      <c r="H3" s="126"/>
      <c r="I3" s="126"/>
      <c r="J3" s="7"/>
      <c r="K3" s="7"/>
      <c r="L3" s="7"/>
      <c r="M3" s="7"/>
      <c r="N3" s="7"/>
      <c r="O3" s="7"/>
      <c r="P3" s="7"/>
      <c r="Q3" s="7"/>
      <c r="U3" s="124"/>
      <c r="W3" s="109" t="s">
        <v>124</v>
      </c>
    </row>
    <row r="4" ht="21.75" customHeight="1" spans="1:23">
      <c r="A4" s="9" t="s">
        <v>224</v>
      </c>
      <c r="B4" s="9" t="s">
        <v>134</v>
      </c>
      <c r="C4" s="9" t="s">
        <v>135</v>
      </c>
      <c r="D4" s="9" t="s">
        <v>225</v>
      </c>
      <c r="E4" s="10" t="s">
        <v>136</v>
      </c>
      <c r="F4" s="10" t="s">
        <v>137</v>
      </c>
      <c r="G4" s="10" t="s">
        <v>138</v>
      </c>
      <c r="H4" s="10" t="s">
        <v>139</v>
      </c>
      <c r="I4" s="75" t="s">
        <v>30</v>
      </c>
      <c r="J4" s="75" t="s">
        <v>226</v>
      </c>
      <c r="K4" s="75"/>
      <c r="L4" s="75"/>
      <c r="M4" s="75"/>
      <c r="N4" s="127" t="s">
        <v>141</v>
      </c>
      <c r="O4" s="127"/>
      <c r="P4" s="127"/>
      <c r="Q4" s="10" t="s">
        <v>36</v>
      </c>
      <c r="R4" s="11" t="s">
        <v>51</v>
      </c>
      <c r="S4" s="12"/>
      <c r="T4" s="12"/>
      <c r="U4" s="12"/>
      <c r="V4" s="12"/>
      <c r="W4" s="13"/>
    </row>
    <row r="5" ht="21.75" customHeight="1" spans="1:23">
      <c r="A5" s="14"/>
      <c r="B5" s="14"/>
      <c r="C5" s="14"/>
      <c r="D5" s="14"/>
      <c r="E5" s="15"/>
      <c r="F5" s="15"/>
      <c r="G5" s="15"/>
      <c r="H5" s="15"/>
      <c r="I5" s="75"/>
      <c r="J5" s="120" t="s">
        <v>33</v>
      </c>
      <c r="K5" s="120"/>
      <c r="L5" s="120" t="s">
        <v>34</v>
      </c>
      <c r="M5" s="120" t="s">
        <v>35</v>
      </c>
      <c r="N5" s="128" t="s">
        <v>33</v>
      </c>
      <c r="O5" s="128" t="s">
        <v>34</v>
      </c>
      <c r="P5" s="128" t="s">
        <v>35</v>
      </c>
      <c r="Q5" s="15"/>
      <c r="R5" s="10" t="s">
        <v>32</v>
      </c>
      <c r="S5" s="10" t="s">
        <v>43</v>
      </c>
      <c r="T5" s="10" t="s">
        <v>227</v>
      </c>
      <c r="U5" s="10" t="s">
        <v>39</v>
      </c>
      <c r="V5" s="10" t="s">
        <v>40</v>
      </c>
      <c r="W5" s="10" t="s">
        <v>41</v>
      </c>
    </row>
    <row r="6" ht="40.5" customHeight="1" spans="1:23">
      <c r="A6" s="17"/>
      <c r="B6" s="17"/>
      <c r="C6" s="17"/>
      <c r="D6" s="17"/>
      <c r="E6" s="18"/>
      <c r="F6" s="18"/>
      <c r="G6" s="18"/>
      <c r="H6" s="18"/>
      <c r="I6" s="75"/>
      <c r="J6" s="120" t="s">
        <v>32</v>
      </c>
      <c r="K6" s="120" t="s">
        <v>228</v>
      </c>
      <c r="L6" s="120"/>
      <c r="M6" s="120"/>
      <c r="N6" s="18"/>
      <c r="O6" s="18"/>
      <c r="P6" s="18"/>
      <c r="Q6" s="18"/>
      <c r="R6" s="18"/>
      <c r="S6" s="18"/>
      <c r="T6" s="18"/>
      <c r="U6" s="19"/>
      <c r="V6" s="18"/>
      <c r="W6" s="18"/>
    </row>
    <row r="7" ht="15" customHeight="1" spans="1:23">
      <c r="A7" s="20">
        <v>1</v>
      </c>
      <c r="B7" s="20">
        <v>2</v>
      </c>
      <c r="C7" s="20">
        <v>3</v>
      </c>
      <c r="D7" s="20">
        <v>4</v>
      </c>
      <c r="E7" s="20">
        <v>5</v>
      </c>
      <c r="F7" s="20">
        <v>6</v>
      </c>
      <c r="G7" s="20">
        <v>7</v>
      </c>
      <c r="H7" s="20">
        <v>8</v>
      </c>
      <c r="I7" s="20">
        <v>9</v>
      </c>
      <c r="J7" s="20">
        <v>10</v>
      </c>
      <c r="K7" s="20">
        <v>11</v>
      </c>
      <c r="L7" s="20">
        <v>12</v>
      </c>
      <c r="M7" s="20">
        <v>13</v>
      </c>
      <c r="N7" s="20">
        <v>14</v>
      </c>
      <c r="O7" s="20">
        <v>15</v>
      </c>
      <c r="P7" s="20">
        <v>16</v>
      </c>
      <c r="Q7" s="20">
        <v>17</v>
      </c>
      <c r="R7" s="20">
        <v>18</v>
      </c>
      <c r="S7" s="20">
        <v>19</v>
      </c>
      <c r="T7" s="20">
        <v>20</v>
      </c>
      <c r="U7" s="20">
        <v>21</v>
      </c>
      <c r="V7" s="20">
        <v>22</v>
      </c>
      <c r="W7" s="20">
        <v>23</v>
      </c>
    </row>
    <row r="8" ht="32.9" customHeight="1" spans="1:23">
      <c r="A8" s="129"/>
      <c r="B8" s="130"/>
      <c r="C8" s="129" t="s">
        <v>229</v>
      </c>
      <c r="D8" s="129"/>
      <c r="E8" s="129"/>
      <c r="F8" s="129"/>
      <c r="G8" s="129"/>
      <c r="H8" s="129"/>
      <c r="I8" s="131">
        <v>250000</v>
      </c>
      <c r="J8" s="131"/>
      <c r="K8" s="131"/>
      <c r="L8" s="131"/>
      <c r="M8" s="131"/>
      <c r="N8" s="131"/>
      <c r="O8" s="131"/>
      <c r="P8" s="131"/>
      <c r="Q8" s="131"/>
      <c r="R8" s="131">
        <v>250000</v>
      </c>
      <c r="S8" s="131">
        <v>250000</v>
      </c>
      <c r="T8" s="131"/>
      <c r="U8" s="101"/>
      <c r="V8" s="131"/>
      <c r="W8" s="131"/>
    </row>
    <row r="9" ht="32.9" customHeight="1" spans="1:23">
      <c r="A9" s="129" t="s">
        <v>174</v>
      </c>
      <c r="B9" s="130" t="s">
        <v>230</v>
      </c>
      <c r="C9" s="129" t="s">
        <v>229</v>
      </c>
      <c r="D9" s="129" t="s">
        <v>45</v>
      </c>
      <c r="E9" s="129" t="s">
        <v>63</v>
      </c>
      <c r="F9" s="129" t="s">
        <v>64</v>
      </c>
      <c r="G9" s="129" t="s">
        <v>231</v>
      </c>
      <c r="H9" s="129" t="s">
        <v>232</v>
      </c>
      <c r="I9" s="131">
        <v>250000</v>
      </c>
      <c r="J9" s="131"/>
      <c r="K9" s="131"/>
      <c r="L9" s="131"/>
      <c r="M9" s="131"/>
      <c r="N9" s="131"/>
      <c r="O9" s="131"/>
      <c r="P9" s="131"/>
      <c r="Q9" s="131"/>
      <c r="R9" s="131">
        <v>250000</v>
      </c>
      <c r="S9" s="131">
        <v>250000</v>
      </c>
      <c r="T9" s="131"/>
      <c r="U9" s="101"/>
      <c r="V9" s="131"/>
      <c r="W9" s="131"/>
    </row>
    <row r="10" ht="32.9" customHeight="1" spans="1:23">
      <c r="A10" s="129"/>
      <c r="B10" s="129"/>
      <c r="C10" s="129" t="s">
        <v>233</v>
      </c>
      <c r="D10" s="129"/>
      <c r="E10" s="129"/>
      <c r="F10" s="129"/>
      <c r="G10" s="129"/>
      <c r="H10" s="129"/>
      <c r="I10" s="131">
        <v>29091500</v>
      </c>
      <c r="J10" s="131"/>
      <c r="K10" s="131"/>
      <c r="L10" s="131">
        <v>28591500</v>
      </c>
      <c r="M10" s="131"/>
      <c r="N10" s="131"/>
      <c r="O10" s="131">
        <v>500000</v>
      </c>
      <c r="P10" s="131"/>
      <c r="Q10" s="131"/>
      <c r="R10" s="131"/>
      <c r="S10" s="131"/>
      <c r="T10" s="131"/>
      <c r="U10" s="101"/>
      <c r="V10" s="131"/>
      <c r="W10" s="131"/>
    </row>
    <row r="11" ht="32.9" customHeight="1" spans="1:23">
      <c r="A11" s="129" t="s">
        <v>234</v>
      </c>
      <c r="B11" s="130" t="s">
        <v>235</v>
      </c>
      <c r="C11" s="129" t="s">
        <v>233</v>
      </c>
      <c r="D11" s="129" t="s">
        <v>45</v>
      </c>
      <c r="E11" s="129" t="s">
        <v>97</v>
      </c>
      <c r="F11" s="129" t="s">
        <v>98</v>
      </c>
      <c r="G11" s="129" t="s">
        <v>186</v>
      </c>
      <c r="H11" s="129" t="s">
        <v>187</v>
      </c>
      <c r="I11" s="131">
        <v>1280</v>
      </c>
      <c r="J11" s="131"/>
      <c r="K11" s="131"/>
      <c r="L11" s="131">
        <v>1280</v>
      </c>
      <c r="M11" s="131"/>
      <c r="N11" s="131"/>
      <c r="O11" s="131"/>
      <c r="P11" s="131"/>
      <c r="Q11" s="131"/>
      <c r="R11" s="131"/>
      <c r="S11" s="131"/>
      <c r="T11" s="131"/>
      <c r="U11" s="101"/>
      <c r="V11" s="131"/>
      <c r="W11" s="131"/>
    </row>
    <row r="12" ht="32.9" customHeight="1" spans="1:23">
      <c r="A12" s="129" t="s">
        <v>234</v>
      </c>
      <c r="B12" s="130" t="s">
        <v>235</v>
      </c>
      <c r="C12" s="129" t="s">
        <v>233</v>
      </c>
      <c r="D12" s="129" t="s">
        <v>45</v>
      </c>
      <c r="E12" s="129" t="s">
        <v>97</v>
      </c>
      <c r="F12" s="129" t="s">
        <v>98</v>
      </c>
      <c r="G12" s="129" t="s">
        <v>198</v>
      </c>
      <c r="H12" s="129" t="s">
        <v>199</v>
      </c>
      <c r="I12" s="131">
        <v>1025400</v>
      </c>
      <c r="J12" s="131"/>
      <c r="K12" s="131"/>
      <c r="L12" s="131">
        <v>601000</v>
      </c>
      <c r="M12" s="131"/>
      <c r="N12" s="131"/>
      <c r="O12" s="131">
        <v>424400</v>
      </c>
      <c r="P12" s="131"/>
      <c r="Q12" s="131"/>
      <c r="R12" s="131"/>
      <c r="S12" s="131"/>
      <c r="T12" s="131"/>
      <c r="U12" s="101"/>
      <c r="V12" s="131"/>
      <c r="W12" s="131"/>
    </row>
    <row r="13" ht="32.9" customHeight="1" spans="1:23">
      <c r="A13" s="129" t="s">
        <v>234</v>
      </c>
      <c r="B13" s="130" t="s">
        <v>235</v>
      </c>
      <c r="C13" s="129" t="s">
        <v>233</v>
      </c>
      <c r="D13" s="129" t="s">
        <v>45</v>
      </c>
      <c r="E13" s="129" t="s">
        <v>97</v>
      </c>
      <c r="F13" s="129" t="s">
        <v>98</v>
      </c>
      <c r="G13" s="129" t="s">
        <v>200</v>
      </c>
      <c r="H13" s="129" t="s">
        <v>201</v>
      </c>
      <c r="I13" s="131">
        <v>5887500</v>
      </c>
      <c r="J13" s="131"/>
      <c r="K13" s="131"/>
      <c r="L13" s="131">
        <v>5887500</v>
      </c>
      <c r="M13" s="131"/>
      <c r="N13" s="131"/>
      <c r="O13" s="131"/>
      <c r="P13" s="131"/>
      <c r="Q13" s="131"/>
      <c r="R13" s="131"/>
      <c r="S13" s="131"/>
      <c r="T13" s="131"/>
      <c r="U13" s="101"/>
      <c r="V13" s="131"/>
      <c r="W13" s="131"/>
    </row>
    <row r="14" ht="32.9" customHeight="1" spans="1:23">
      <c r="A14" s="129" t="s">
        <v>234</v>
      </c>
      <c r="B14" s="130" t="s">
        <v>235</v>
      </c>
      <c r="C14" s="129" t="s">
        <v>233</v>
      </c>
      <c r="D14" s="129" t="s">
        <v>45</v>
      </c>
      <c r="E14" s="129" t="s">
        <v>97</v>
      </c>
      <c r="F14" s="129" t="s">
        <v>98</v>
      </c>
      <c r="G14" s="129" t="s">
        <v>202</v>
      </c>
      <c r="H14" s="129" t="s">
        <v>203</v>
      </c>
      <c r="I14" s="131">
        <v>2620000</v>
      </c>
      <c r="J14" s="131"/>
      <c r="K14" s="131"/>
      <c r="L14" s="131">
        <v>2620000</v>
      </c>
      <c r="M14" s="131"/>
      <c r="N14" s="131"/>
      <c r="O14" s="131"/>
      <c r="P14" s="131"/>
      <c r="Q14" s="131"/>
      <c r="R14" s="131"/>
      <c r="S14" s="131"/>
      <c r="T14" s="131"/>
      <c r="U14" s="101"/>
      <c r="V14" s="131"/>
      <c r="W14" s="131"/>
    </row>
    <row r="15" ht="32.9" customHeight="1" spans="1:23">
      <c r="A15" s="129" t="s">
        <v>234</v>
      </c>
      <c r="B15" s="130" t="s">
        <v>235</v>
      </c>
      <c r="C15" s="129" t="s">
        <v>233</v>
      </c>
      <c r="D15" s="129" t="s">
        <v>45</v>
      </c>
      <c r="E15" s="129" t="s">
        <v>97</v>
      </c>
      <c r="F15" s="129" t="s">
        <v>98</v>
      </c>
      <c r="G15" s="129" t="s">
        <v>204</v>
      </c>
      <c r="H15" s="129" t="s">
        <v>205</v>
      </c>
      <c r="I15" s="131">
        <v>674945</v>
      </c>
      <c r="J15" s="131"/>
      <c r="K15" s="131"/>
      <c r="L15" s="131">
        <v>613745</v>
      </c>
      <c r="M15" s="131"/>
      <c r="N15" s="131"/>
      <c r="O15" s="131">
        <v>61200</v>
      </c>
      <c r="P15" s="131"/>
      <c r="Q15" s="131"/>
      <c r="R15" s="131"/>
      <c r="S15" s="131"/>
      <c r="T15" s="131"/>
      <c r="U15" s="101"/>
      <c r="V15" s="131"/>
      <c r="W15" s="131"/>
    </row>
    <row r="16" ht="32.9" customHeight="1" spans="1:23">
      <c r="A16" s="129" t="s">
        <v>234</v>
      </c>
      <c r="B16" s="130" t="s">
        <v>235</v>
      </c>
      <c r="C16" s="129" t="s">
        <v>233</v>
      </c>
      <c r="D16" s="129" t="s">
        <v>45</v>
      </c>
      <c r="E16" s="129" t="s">
        <v>97</v>
      </c>
      <c r="F16" s="129" t="s">
        <v>98</v>
      </c>
      <c r="G16" s="129" t="s">
        <v>206</v>
      </c>
      <c r="H16" s="129" t="s">
        <v>207</v>
      </c>
      <c r="I16" s="131">
        <v>136105</v>
      </c>
      <c r="J16" s="131"/>
      <c r="K16" s="131"/>
      <c r="L16" s="131">
        <v>136105</v>
      </c>
      <c r="M16" s="131"/>
      <c r="N16" s="131"/>
      <c r="O16" s="131"/>
      <c r="P16" s="131"/>
      <c r="Q16" s="131"/>
      <c r="R16" s="131"/>
      <c r="S16" s="131"/>
      <c r="T16" s="131"/>
      <c r="U16" s="101"/>
      <c r="V16" s="131"/>
      <c r="W16" s="131"/>
    </row>
    <row r="17" ht="32.9" customHeight="1" spans="1:23">
      <c r="A17" s="129" t="s">
        <v>234</v>
      </c>
      <c r="B17" s="130" t="s">
        <v>235</v>
      </c>
      <c r="C17" s="129" t="s">
        <v>233</v>
      </c>
      <c r="D17" s="129" t="s">
        <v>45</v>
      </c>
      <c r="E17" s="129" t="s">
        <v>97</v>
      </c>
      <c r="F17" s="129" t="s">
        <v>98</v>
      </c>
      <c r="G17" s="129" t="s">
        <v>208</v>
      </c>
      <c r="H17" s="129" t="s">
        <v>209</v>
      </c>
      <c r="I17" s="131">
        <v>12800</v>
      </c>
      <c r="J17" s="131"/>
      <c r="K17" s="131"/>
      <c r="L17" s="131">
        <v>12800</v>
      </c>
      <c r="M17" s="131"/>
      <c r="N17" s="131"/>
      <c r="O17" s="131"/>
      <c r="P17" s="131"/>
      <c r="Q17" s="131"/>
      <c r="R17" s="131"/>
      <c r="S17" s="131"/>
      <c r="T17" s="131"/>
      <c r="U17" s="101"/>
      <c r="V17" s="131"/>
      <c r="W17" s="131"/>
    </row>
    <row r="18" ht="32.9" customHeight="1" spans="1:23">
      <c r="A18" s="129" t="s">
        <v>234</v>
      </c>
      <c r="B18" s="130" t="s">
        <v>235</v>
      </c>
      <c r="C18" s="129" t="s">
        <v>233</v>
      </c>
      <c r="D18" s="129" t="s">
        <v>45</v>
      </c>
      <c r="E18" s="129" t="s">
        <v>97</v>
      </c>
      <c r="F18" s="129" t="s">
        <v>98</v>
      </c>
      <c r="G18" s="129" t="s">
        <v>210</v>
      </c>
      <c r="H18" s="129" t="s">
        <v>211</v>
      </c>
      <c r="I18" s="131">
        <v>3863000</v>
      </c>
      <c r="J18" s="131"/>
      <c r="K18" s="131"/>
      <c r="L18" s="131">
        <v>3848600</v>
      </c>
      <c r="M18" s="131"/>
      <c r="N18" s="131"/>
      <c r="O18" s="131">
        <v>14400</v>
      </c>
      <c r="P18" s="131"/>
      <c r="Q18" s="131"/>
      <c r="R18" s="131"/>
      <c r="S18" s="131"/>
      <c r="T18" s="131"/>
      <c r="U18" s="101"/>
      <c r="V18" s="131"/>
      <c r="W18" s="131"/>
    </row>
    <row r="19" ht="32.9" customHeight="1" spans="1:23">
      <c r="A19" s="129" t="s">
        <v>234</v>
      </c>
      <c r="B19" s="130" t="s">
        <v>235</v>
      </c>
      <c r="C19" s="129" t="s">
        <v>233</v>
      </c>
      <c r="D19" s="129" t="s">
        <v>45</v>
      </c>
      <c r="E19" s="129" t="s">
        <v>97</v>
      </c>
      <c r="F19" s="129" t="s">
        <v>98</v>
      </c>
      <c r="G19" s="129" t="s">
        <v>214</v>
      </c>
      <c r="H19" s="129" t="s">
        <v>215</v>
      </c>
      <c r="I19" s="131">
        <v>20000</v>
      </c>
      <c r="J19" s="131"/>
      <c r="K19" s="131"/>
      <c r="L19" s="131">
        <v>20000</v>
      </c>
      <c r="M19" s="131"/>
      <c r="N19" s="131"/>
      <c r="O19" s="131"/>
      <c r="P19" s="131"/>
      <c r="Q19" s="131"/>
      <c r="R19" s="131"/>
      <c r="S19" s="131"/>
      <c r="T19" s="131"/>
      <c r="U19" s="101"/>
      <c r="V19" s="131"/>
      <c r="W19" s="131"/>
    </row>
    <row r="20" ht="32.9" customHeight="1" spans="1:23">
      <c r="A20" s="129" t="s">
        <v>234</v>
      </c>
      <c r="B20" s="130" t="s">
        <v>235</v>
      </c>
      <c r="C20" s="129" t="s">
        <v>233</v>
      </c>
      <c r="D20" s="129" t="s">
        <v>45</v>
      </c>
      <c r="E20" s="129" t="s">
        <v>97</v>
      </c>
      <c r="F20" s="129" t="s">
        <v>98</v>
      </c>
      <c r="G20" s="129" t="s">
        <v>216</v>
      </c>
      <c r="H20" s="129" t="s">
        <v>217</v>
      </c>
      <c r="I20" s="131">
        <v>2859150</v>
      </c>
      <c r="J20" s="131"/>
      <c r="K20" s="131"/>
      <c r="L20" s="131">
        <v>2859150</v>
      </c>
      <c r="M20" s="131"/>
      <c r="N20" s="131"/>
      <c r="O20" s="131"/>
      <c r="P20" s="131"/>
      <c r="Q20" s="131"/>
      <c r="R20" s="131"/>
      <c r="S20" s="131"/>
      <c r="T20" s="131"/>
      <c r="U20" s="101"/>
      <c r="V20" s="131"/>
      <c r="W20" s="131"/>
    </row>
    <row r="21" ht="32.9" customHeight="1" spans="1:23">
      <c r="A21" s="129" t="s">
        <v>234</v>
      </c>
      <c r="B21" s="130" t="s">
        <v>235</v>
      </c>
      <c r="C21" s="129" t="s">
        <v>233</v>
      </c>
      <c r="D21" s="129" t="s">
        <v>45</v>
      </c>
      <c r="E21" s="129" t="s">
        <v>97</v>
      </c>
      <c r="F21" s="129" t="s">
        <v>98</v>
      </c>
      <c r="G21" s="129" t="s">
        <v>220</v>
      </c>
      <c r="H21" s="129" t="s">
        <v>221</v>
      </c>
      <c r="I21" s="131">
        <v>5471320</v>
      </c>
      <c r="J21" s="131"/>
      <c r="K21" s="131"/>
      <c r="L21" s="131">
        <v>5471320</v>
      </c>
      <c r="M21" s="131"/>
      <c r="N21" s="131"/>
      <c r="O21" s="131"/>
      <c r="P21" s="131"/>
      <c r="Q21" s="131"/>
      <c r="R21" s="131"/>
      <c r="S21" s="131"/>
      <c r="T21" s="131"/>
      <c r="U21" s="101"/>
      <c r="V21" s="131"/>
      <c r="W21" s="131"/>
    </row>
    <row r="22" ht="32.9" customHeight="1" spans="1:23">
      <c r="A22" s="129" t="s">
        <v>234</v>
      </c>
      <c r="B22" s="130" t="s">
        <v>235</v>
      </c>
      <c r="C22" s="129" t="s">
        <v>233</v>
      </c>
      <c r="D22" s="129" t="s">
        <v>45</v>
      </c>
      <c r="E22" s="129" t="s">
        <v>97</v>
      </c>
      <c r="F22" s="129" t="s">
        <v>98</v>
      </c>
      <c r="G22" s="129" t="s">
        <v>236</v>
      </c>
      <c r="H22" s="129" t="s">
        <v>237</v>
      </c>
      <c r="I22" s="131">
        <v>6400000</v>
      </c>
      <c r="J22" s="131"/>
      <c r="K22" s="131"/>
      <c r="L22" s="131">
        <v>6400000</v>
      </c>
      <c r="M22" s="131"/>
      <c r="N22" s="131"/>
      <c r="O22" s="131"/>
      <c r="P22" s="131"/>
      <c r="Q22" s="131"/>
      <c r="R22" s="131"/>
      <c r="S22" s="131"/>
      <c r="T22" s="131"/>
      <c r="U22" s="101"/>
      <c r="V22" s="131"/>
      <c r="W22" s="131"/>
    </row>
    <row r="23" ht="32.9" customHeight="1" spans="1:23">
      <c r="A23" s="129" t="s">
        <v>234</v>
      </c>
      <c r="B23" s="130" t="s">
        <v>235</v>
      </c>
      <c r="C23" s="129" t="s">
        <v>233</v>
      </c>
      <c r="D23" s="129" t="s">
        <v>45</v>
      </c>
      <c r="E23" s="129" t="s">
        <v>97</v>
      </c>
      <c r="F23" s="129" t="s">
        <v>98</v>
      </c>
      <c r="G23" s="129" t="s">
        <v>238</v>
      </c>
      <c r="H23" s="129" t="s">
        <v>239</v>
      </c>
      <c r="I23" s="131">
        <v>120000</v>
      </c>
      <c r="J23" s="131"/>
      <c r="K23" s="131"/>
      <c r="L23" s="131">
        <v>120000</v>
      </c>
      <c r="M23" s="131"/>
      <c r="N23" s="131"/>
      <c r="O23" s="131"/>
      <c r="P23" s="131"/>
      <c r="Q23" s="131"/>
      <c r="R23" s="131"/>
      <c r="S23" s="131"/>
      <c r="T23" s="131"/>
      <c r="U23" s="101"/>
      <c r="V23" s="131"/>
      <c r="W23" s="131"/>
    </row>
    <row r="24" ht="32.9" customHeight="1" spans="1:23">
      <c r="A24" s="129"/>
      <c r="B24" s="129"/>
      <c r="C24" s="129" t="s">
        <v>240</v>
      </c>
      <c r="D24" s="129"/>
      <c r="E24" s="129"/>
      <c r="F24" s="129"/>
      <c r="G24" s="129"/>
      <c r="H24" s="129"/>
      <c r="I24" s="131">
        <v>1770000</v>
      </c>
      <c r="J24" s="131"/>
      <c r="K24" s="131"/>
      <c r="L24" s="131">
        <v>1770000</v>
      </c>
      <c r="M24" s="131"/>
      <c r="N24" s="131"/>
      <c r="O24" s="131"/>
      <c r="P24" s="131"/>
      <c r="Q24" s="131"/>
      <c r="R24" s="131"/>
      <c r="S24" s="131"/>
      <c r="T24" s="131"/>
      <c r="U24" s="101"/>
      <c r="V24" s="131"/>
      <c r="W24" s="131"/>
    </row>
    <row r="25" ht="32.9" customHeight="1" spans="1:23">
      <c r="A25" s="129" t="s">
        <v>241</v>
      </c>
      <c r="B25" s="130" t="s">
        <v>242</v>
      </c>
      <c r="C25" s="129" t="s">
        <v>240</v>
      </c>
      <c r="D25" s="129" t="s">
        <v>45</v>
      </c>
      <c r="E25" s="129" t="s">
        <v>97</v>
      </c>
      <c r="F25" s="129" t="s">
        <v>98</v>
      </c>
      <c r="G25" s="129" t="s">
        <v>190</v>
      </c>
      <c r="H25" s="129" t="s">
        <v>191</v>
      </c>
      <c r="I25" s="131">
        <v>150000</v>
      </c>
      <c r="J25" s="131"/>
      <c r="K25" s="131"/>
      <c r="L25" s="131">
        <v>150000</v>
      </c>
      <c r="M25" s="131"/>
      <c r="N25" s="131"/>
      <c r="O25" s="131"/>
      <c r="P25" s="131"/>
      <c r="Q25" s="131"/>
      <c r="R25" s="131"/>
      <c r="S25" s="131"/>
      <c r="T25" s="131"/>
      <c r="U25" s="101"/>
      <c r="V25" s="131"/>
      <c r="W25" s="131"/>
    </row>
    <row r="26" ht="32.9" customHeight="1" spans="1:23">
      <c r="A26" s="129" t="s">
        <v>241</v>
      </c>
      <c r="B26" s="130" t="s">
        <v>242</v>
      </c>
      <c r="C26" s="129" t="s">
        <v>240</v>
      </c>
      <c r="D26" s="129" t="s">
        <v>45</v>
      </c>
      <c r="E26" s="129" t="s">
        <v>97</v>
      </c>
      <c r="F26" s="129" t="s">
        <v>98</v>
      </c>
      <c r="G26" s="129" t="s">
        <v>192</v>
      </c>
      <c r="H26" s="129" t="s">
        <v>193</v>
      </c>
      <c r="I26" s="131">
        <v>1030000</v>
      </c>
      <c r="J26" s="131"/>
      <c r="K26" s="131"/>
      <c r="L26" s="131">
        <v>1030000</v>
      </c>
      <c r="M26" s="131"/>
      <c r="N26" s="131"/>
      <c r="O26" s="131"/>
      <c r="P26" s="131"/>
      <c r="Q26" s="131"/>
      <c r="R26" s="131"/>
      <c r="S26" s="131"/>
      <c r="T26" s="131"/>
      <c r="U26" s="101"/>
      <c r="V26" s="131"/>
      <c r="W26" s="131"/>
    </row>
    <row r="27" ht="32.9" customHeight="1" spans="1:23">
      <c r="A27" s="129" t="s">
        <v>241</v>
      </c>
      <c r="B27" s="130" t="s">
        <v>242</v>
      </c>
      <c r="C27" s="129" t="s">
        <v>240</v>
      </c>
      <c r="D27" s="129" t="s">
        <v>45</v>
      </c>
      <c r="E27" s="129" t="s">
        <v>97</v>
      </c>
      <c r="F27" s="129" t="s">
        <v>98</v>
      </c>
      <c r="G27" s="129" t="s">
        <v>196</v>
      </c>
      <c r="H27" s="129" t="s">
        <v>197</v>
      </c>
      <c r="I27" s="131">
        <v>590000</v>
      </c>
      <c r="J27" s="131"/>
      <c r="K27" s="131"/>
      <c r="L27" s="131">
        <v>590000</v>
      </c>
      <c r="M27" s="131"/>
      <c r="N27" s="131"/>
      <c r="O27" s="131"/>
      <c r="P27" s="131"/>
      <c r="Q27" s="131"/>
      <c r="R27" s="131"/>
      <c r="S27" s="131"/>
      <c r="T27" s="131"/>
      <c r="U27" s="101"/>
      <c r="V27" s="131"/>
      <c r="W27" s="131"/>
    </row>
    <row r="28" ht="32.9" customHeight="1" spans="1:23">
      <c r="A28" s="129"/>
      <c r="B28" s="129"/>
      <c r="C28" s="129" t="s">
        <v>243</v>
      </c>
      <c r="D28" s="129"/>
      <c r="E28" s="129"/>
      <c r="F28" s="129"/>
      <c r="G28" s="129"/>
      <c r="H28" s="129"/>
      <c r="I28" s="131">
        <v>1440000</v>
      </c>
      <c r="J28" s="131"/>
      <c r="K28" s="131"/>
      <c r="L28" s="131"/>
      <c r="M28" s="131"/>
      <c r="N28" s="131"/>
      <c r="O28" s="131"/>
      <c r="P28" s="131"/>
      <c r="Q28" s="131"/>
      <c r="R28" s="131">
        <v>1440000</v>
      </c>
      <c r="S28" s="131">
        <v>670000</v>
      </c>
      <c r="T28" s="131"/>
      <c r="U28" s="101"/>
      <c r="V28" s="131"/>
      <c r="W28" s="131">
        <v>770000</v>
      </c>
    </row>
    <row r="29" ht="32.9" customHeight="1" spans="1:23">
      <c r="A29" s="129" t="s">
        <v>234</v>
      </c>
      <c r="B29" s="130" t="s">
        <v>244</v>
      </c>
      <c r="C29" s="129" t="s">
        <v>243</v>
      </c>
      <c r="D29" s="129" t="s">
        <v>45</v>
      </c>
      <c r="E29" s="129" t="s">
        <v>63</v>
      </c>
      <c r="F29" s="129" t="s">
        <v>64</v>
      </c>
      <c r="G29" s="129" t="s">
        <v>200</v>
      </c>
      <c r="H29" s="129" t="s">
        <v>201</v>
      </c>
      <c r="I29" s="131">
        <v>1380000</v>
      </c>
      <c r="J29" s="131"/>
      <c r="K29" s="131"/>
      <c r="L29" s="131"/>
      <c r="M29" s="131"/>
      <c r="N29" s="131"/>
      <c r="O29" s="131"/>
      <c r="P29" s="131"/>
      <c r="Q29" s="131"/>
      <c r="R29" s="131">
        <v>1380000</v>
      </c>
      <c r="S29" s="131">
        <v>670000</v>
      </c>
      <c r="T29" s="131"/>
      <c r="U29" s="101"/>
      <c r="V29" s="131"/>
      <c r="W29" s="131">
        <v>710000</v>
      </c>
    </row>
    <row r="30" ht="32.9" customHeight="1" spans="1:23">
      <c r="A30" s="129" t="s">
        <v>234</v>
      </c>
      <c r="B30" s="130" t="s">
        <v>244</v>
      </c>
      <c r="C30" s="129" t="s">
        <v>243</v>
      </c>
      <c r="D30" s="129" t="s">
        <v>45</v>
      </c>
      <c r="E30" s="129" t="s">
        <v>63</v>
      </c>
      <c r="F30" s="129" t="s">
        <v>64</v>
      </c>
      <c r="G30" s="129" t="s">
        <v>220</v>
      </c>
      <c r="H30" s="129" t="s">
        <v>221</v>
      </c>
      <c r="I30" s="131">
        <v>60000</v>
      </c>
      <c r="J30" s="131"/>
      <c r="K30" s="131"/>
      <c r="L30" s="131"/>
      <c r="M30" s="131"/>
      <c r="N30" s="131"/>
      <c r="O30" s="131"/>
      <c r="P30" s="131"/>
      <c r="Q30" s="131"/>
      <c r="R30" s="131">
        <v>60000</v>
      </c>
      <c r="S30" s="131"/>
      <c r="T30" s="131"/>
      <c r="U30" s="101"/>
      <c r="V30" s="131"/>
      <c r="W30" s="131">
        <v>60000</v>
      </c>
    </row>
    <row r="31" ht="32.9" customHeight="1" spans="1:23">
      <c r="A31" s="129"/>
      <c r="B31" s="129"/>
      <c r="C31" s="129" t="s">
        <v>245</v>
      </c>
      <c r="D31" s="129"/>
      <c r="E31" s="129"/>
      <c r="F31" s="129"/>
      <c r="G31" s="129"/>
      <c r="H31" s="129"/>
      <c r="I31" s="131">
        <v>8770000</v>
      </c>
      <c r="J31" s="131"/>
      <c r="K31" s="131"/>
      <c r="L31" s="131"/>
      <c r="M31" s="131"/>
      <c r="N31" s="131"/>
      <c r="O31" s="131"/>
      <c r="P31" s="131"/>
      <c r="Q31" s="131"/>
      <c r="R31" s="131">
        <v>8770000</v>
      </c>
      <c r="S31" s="131">
        <v>8770000</v>
      </c>
      <c r="T31" s="131"/>
      <c r="U31" s="101"/>
      <c r="V31" s="131"/>
      <c r="W31" s="131"/>
    </row>
    <row r="32" ht="32.9" customHeight="1" spans="1:23">
      <c r="A32" s="129" t="s">
        <v>246</v>
      </c>
      <c r="B32" s="130" t="s">
        <v>247</v>
      </c>
      <c r="C32" s="129" t="s">
        <v>245</v>
      </c>
      <c r="D32" s="129" t="s">
        <v>45</v>
      </c>
      <c r="E32" s="129" t="s">
        <v>63</v>
      </c>
      <c r="F32" s="129" t="s">
        <v>64</v>
      </c>
      <c r="G32" s="129" t="s">
        <v>248</v>
      </c>
      <c r="H32" s="129" t="s">
        <v>249</v>
      </c>
      <c r="I32" s="131">
        <v>8770000</v>
      </c>
      <c r="J32" s="131"/>
      <c r="K32" s="131"/>
      <c r="L32" s="131"/>
      <c r="M32" s="131"/>
      <c r="N32" s="131"/>
      <c r="O32" s="131"/>
      <c r="P32" s="131"/>
      <c r="Q32" s="131"/>
      <c r="R32" s="131">
        <v>8770000</v>
      </c>
      <c r="S32" s="131">
        <v>8770000</v>
      </c>
      <c r="T32" s="131"/>
      <c r="U32" s="101"/>
      <c r="V32" s="131"/>
      <c r="W32" s="131"/>
    </row>
    <row r="33" ht="32.9" customHeight="1" spans="1:23">
      <c r="A33" s="129"/>
      <c r="B33" s="129"/>
      <c r="C33" s="129" t="s">
        <v>250</v>
      </c>
      <c r="D33" s="129"/>
      <c r="E33" s="129"/>
      <c r="F33" s="129"/>
      <c r="G33" s="129"/>
      <c r="H33" s="129"/>
      <c r="I33" s="131">
        <v>79900</v>
      </c>
      <c r="J33" s="131"/>
      <c r="K33" s="131"/>
      <c r="L33" s="131"/>
      <c r="M33" s="131"/>
      <c r="N33" s="131"/>
      <c r="O33" s="131"/>
      <c r="P33" s="131"/>
      <c r="Q33" s="131"/>
      <c r="R33" s="131">
        <v>79900</v>
      </c>
      <c r="S33" s="131">
        <v>79900</v>
      </c>
      <c r="T33" s="131"/>
      <c r="U33" s="101"/>
      <c r="V33" s="131"/>
      <c r="W33" s="131"/>
    </row>
    <row r="34" ht="32.9" customHeight="1" spans="1:23">
      <c r="A34" s="129" t="s">
        <v>251</v>
      </c>
      <c r="B34" s="130" t="s">
        <v>252</v>
      </c>
      <c r="C34" s="129" t="s">
        <v>250</v>
      </c>
      <c r="D34" s="129" t="s">
        <v>45</v>
      </c>
      <c r="E34" s="129" t="s">
        <v>63</v>
      </c>
      <c r="F34" s="129" t="s">
        <v>64</v>
      </c>
      <c r="G34" s="129" t="s">
        <v>253</v>
      </c>
      <c r="H34" s="129" t="s">
        <v>254</v>
      </c>
      <c r="I34" s="131">
        <v>79900</v>
      </c>
      <c r="J34" s="131"/>
      <c r="K34" s="131"/>
      <c r="L34" s="131"/>
      <c r="M34" s="131"/>
      <c r="N34" s="131"/>
      <c r="O34" s="131"/>
      <c r="P34" s="131"/>
      <c r="Q34" s="131"/>
      <c r="R34" s="131">
        <v>79900</v>
      </c>
      <c r="S34" s="131">
        <v>79900</v>
      </c>
      <c r="T34" s="131"/>
      <c r="U34" s="101"/>
      <c r="V34" s="131"/>
      <c r="W34" s="131"/>
    </row>
    <row r="35" ht="18.75" customHeight="1" spans="1:23">
      <c r="A35" s="41" t="s">
        <v>99</v>
      </c>
      <c r="B35" s="42"/>
      <c r="C35" s="42"/>
      <c r="D35" s="42"/>
      <c r="E35" s="42"/>
      <c r="F35" s="42"/>
      <c r="G35" s="42"/>
      <c r="H35" s="43"/>
      <c r="I35" s="131">
        <v>41401400</v>
      </c>
      <c r="J35" s="131"/>
      <c r="K35" s="131"/>
      <c r="L35" s="131">
        <v>30361500</v>
      </c>
      <c r="M35" s="131"/>
      <c r="N35" s="131"/>
      <c r="O35" s="131">
        <v>500000</v>
      </c>
      <c r="P35" s="131"/>
      <c r="Q35" s="131"/>
      <c r="R35" s="131">
        <v>10539900</v>
      </c>
      <c r="S35" s="131">
        <v>9769900</v>
      </c>
      <c r="T35" s="131"/>
      <c r="U35" s="101"/>
      <c r="V35" s="131"/>
      <c r="W35" s="131">
        <v>770000</v>
      </c>
    </row>
  </sheetData>
  <mergeCells count="28">
    <mergeCell ref="A2:W2"/>
    <mergeCell ref="A3:I3"/>
    <mergeCell ref="J4:M4"/>
    <mergeCell ref="N4:P4"/>
    <mergeCell ref="R4:W4"/>
    <mergeCell ref="J5:K5"/>
    <mergeCell ref="A35:H35"/>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357638888888889" right="0.161111111111111" top="0.60625" bottom="0.60625" header="0.5" footer="0.5"/>
  <pageSetup paperSize="9" scale="5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7"/>
  <sheetViews>
    <sheetView showZeros="0" view="pageBreakPreview" zoomScaleNormal="100" topLeftCell="A7" workbookViewId="0">
      <selection activeCell="H21" sqref="H21"/>
    </sheetView>
  </sheetViews>
  <sheetFormatPr defaultColWidth="9.13333333333333" defaultRowHeight="12" customHeight="1"/>
  <cols>
    <col min="1" max="1" width="31.3833333333333" customWidth="1"/>
    <col min="2" max="2" width="37.125" customWidth="1"/>
    <col min="3" max="3" width="11.5583333333333" customWidth="1"/>
    <col min="4" max="4" width="14.3333333333333" customWidth="1"/>
    <col min="5" max="5" width="23.575" customWidth="1"/>
    <col min="6" max="6" width="5.375" customWidth="1"/>
    <col min="7" max="7" width="10.3166666666667" customWidth="1"/>
    <col min="8" max="8" width="6.875" customWidth="1"/>
    <col min="9" max="9" width="8.775" customWidth="1"/>
    <col min="10" max="10" width="58.5" customWidth="1"/>
  </cols>
  <sheetData>
    <row r="1" customHeight="1" spans="1:10">
      <c r="J1" s="60" t="s">
        <v>255</v>
      </c>
    </row>
    <row r="2" ht="28.5" customHeight="1" spans="1:10">
      <c r="A2" s="71" t="s">
        <v>256</v>
      </c>
      <c r="B2" s="71"/>
      <c r="C2" s="71"/>
      <c r="D2" s="71"/>
      <c r="E2" s="71"/>
      <c r="F2" s="119"/>
      <c r="G2" s="71"/>
      <c r="H2" s="119"/>
      <c r="I2" s="119"/>
      <c r="J2" s="71"/>
    </row>
    <row r="3" s="1" customFormat="1" ht="20" customHeight="1" spans="1:10">
      <c r="A3" s="5" t="str">
        <f>"单位名称："&amp;"云南省昆明海埂体育训练基地"</f>
        <v>单位名称：云南省昆明海埂体育训练基地</v>
      </c>
    </row>
    <row r="4" ht="14.25" customHeight="1" spans="1:10">
      <c r="A4" s="120" t="s">
        <v>257</v>
      </c>
      <c r="B4" s="120" t="s">
        <v>258</v>
      </c>
      <c r="C4" s="120" t="s">
        <v>259</v>
      </c>
      <c r="D4" s="120" t="s">
        <v>260</v>
      </c>
      <c r="E4" s="120" t="s">
        <v>261</v>
      </c>
      <c r="F4" s="121" t="s">
        <v>262</v>
      </c>
      <c r="G4" s="120" t="s">
        <v>263</v>
      </c>
      <c r="H4" s="121" t="s">
        <v>264</v>
      </c>
      <c r="I4" s="121" t="s">
        <v>265</v>
      </c>
      <c r="J4" s="120" t="s">
        <v>266</v>
      </c>
    </row>
    <row r="5" ht="14.25" customHeight="1" spans="1:10">
      <c r="A5" s="120">
        <v>1</v>
      </c>
      <c r="B5" s="120">
        <v>2</v>
      </c>
      <c r="C5" s="120">
        <v>3</v>
      </c>
      <c r="D5" s="120">
        <v>4</v>
      </c>
      <c r="E5" s="120">
        <v>5</v>
      </c>
      <c r="F5" s="121">
        <v>6</v>
      </c>
      <c r="G5" s="120">
        <v>7</v>
      </c>
      <c r="H5" s="121">
        <v>8</v>
      </c>
      <c r="I5" s="121">
        <v>9</v>
      </c>
      <c r="J5" s="120">
        <v>10</v>
      </c>
    </row>
    <row r="6" ht="17.3" customHeight="1" spans="1:10">
      <c r="A6" s="63" t="s">
        <v>45</v>
      </c>
      <c r="B6" s="64"/>
      <c r="C6" s="64"/>
      <c r="D6" s="64"/>
      <c r="E6" s="65"/>
      <c r="F6" s="66"/>
      <c r="G6" s="65"/>
      <c r="H6" s="66"/>
      <c r="I6" s="66"/>
      <c r="J6" s="65"/>
    </row>
    <row r="7" ht="39" customHeight="1" spans="1:10">
      <c r="A7" s="122" t="s">
        <v>245</v>
      </c>
      <c r="B7" s="67" t="s">
        <v>267</v>
      </c>
      <c r="C7" s="67" t="s">
        <v>268</v>
      </c>
      <c r="D7" s="67" t="s">
        <v>269</v>
      </c>
      <c r="E7" s="63" t="s">
        <v>270</v>
      </c>
      <c r="F7" s="67" t="s">
        <v>271</v>
      </c>
      <c r="G7" s="63" t="s">
        <v>272</v>
      </c>
      <c r="H7" s="67" t="s">
        <v>273</v>
      </c>
      <c r="I7" s="67" t="s">
        <v>274</v>
      </c>
      <c r="J7" s="68" t="s">
        <v>275</v>
      </c>
    </row>
    <row r="8" ht="39" customHeight="1" spans="1:10">
      <c r="A8" s="122" t="s">
        <v>245</v>
      </c>
      <c r="B8" s="67" t="s">
        <v>276</v>
      </c>
      <c r="C8" s="67" t="s">
        <v>268</v>
      </c>
      <c r="D8" s="67" t="s">
        <v>277</v>
      </c>
      <c r="E8" s="63" t="s">
        <v>278</v>
      </c>
      <c r="F8" s="67" t="s">
        <v>279</v>
      </c>
      <c r="G8" s="63" t="s">
        <v>280</v>
      </c>
      <c r="H8" s="67" t="s">
        <v>281</v>
      </c>
      <c r="I8" s="67" t="s">
        <v>274</v>
      </c>
      <c r="J8" s="68" t="s">
        <v>282</v>
      </c>
    </row>
    <row r="9" ht="39" customHeight="1" spans="1:10">
      <c r="A9" s="122" t="s">
        <v>245</v>
      </c>
      <c r="B9" s="67" t="s">
        <v>276</v>
      </c>
      <c r="C9" s="67" t="s">
        <v>268</v>
      </c>
      <c r="D9" s="67" t="s">
        <v>277</v>
      </c>
      <c r="E9" s="63" t="s">
        <v>283</v>
      </c>
      <c r="F9" s="67" t="s">
        <v>271</v>
      </c>
      <c r="G9" s="63" t="s">
        <v>284</v>
      </c>
      <c r="H9" s="67" t="s">
        <v>281</v>
      </c>
      <c r="I9" s="67" t="s">
        <v>274</v>
      </c>
      <c r="J9" s="68" t="s">
        <v>285</v>
      </c>
    </row>
    <row r="10" ht="39" customHeight="1" spans="1:10">
      <c r="A10" s="122" t="s">
        <v>245</v>
      </c>
      <c r="B10" s="67" t="s">
        <v>276</v>
      </c>
      <c r="C10" s="67" t="s">
        <v>268</v>
      </c>
      <c r="D10" s="67" t="s">
        <v>286</v>
      </c>
      <c r="E10" s="63" t="s">
        <v>287</v>
      </c>
      <c r="F10" s="67" t="s">
        <v>288</v>
      </c>
      <c r="G10" s="63" t="s">
        <v>289</v>
      </c>
      <c r="H10" s="67" t="s">
        <v>290</v>
      </c>
      <c r="I10" s="67" t="s">
        <v>274</v>
      </c>
      <c r="J10" s="68" t="s">
        <v>291</v>
      </c>
    </row>
    <row r="11" ht="39" customHeight="1" spans="1:10">
      <c r="A11" s="122" t="s">
        <v>245</v>
      </c>
      <c r="B11" s="67" t="s">
        <v>276</v>
      </c>
      <c r="C11" s="67" t="s">
        <v>292</v>
      </c>
      <c r="D11" s="67" t="s">
        <v>293</v>
      </c>
      <c r="E11" s="63" t="s">
        <v>294</v>
      </c>
      <c r="F11" s="67" t="s">
        <v>279</v>
      </c>
      <c r="G11" s="63" t="s">
        <v>280</v>
      </c>
      <c r="H11" s="67" t="s">
        <v>281</v>
      </c>
      <c r="I11" s="67" t="s">
        <v>274</v>
      </c>
      <c r="J11" s="68" t="s">
        <v>295</v>
      </c>
    </row>
    <row r="12" ht="39" customHeight="1" spans="1:10">
      <c r="A12" s="122" t="s">
        <v>245</v>
      </c>
      <c r="B12" s="67" t="s">
        <v>276</v>
      </c>
      <c r="C12" s="67" t="s">
        <v>296</v>
      </c>
      <c r="D12" s="67" t="s">
        <v>297</v>
      </c>
      <c r="E12" s="63" t="s">
        <v>298</v>
      </c>
      <c r="F12" s="67" t="s">
        <v>271</v>
      </c>
      <c r="G12" s="63" t="s">
        <v>299</v>
      </c>
      <c r="H12" s="67" t="s">
        <v>281</v>
      </c>
      <c r="I12" s="67" t="s">
        <v>274</v>
      </c>
      <c r="J12" s="68" t="s">
        <v>300</v>
      </c>
    </row>
    <row r="13" ht="39" customHeight="1" spans="1:10">
      <c r="A13" s="122" t="s">
        <v>250</v>
      </c>
      <c r="B13" s="67" t="s">
        <v>301</v>
      </c>
      <c r="C13" s="67" t="s">
        <v>268</v>
      </c>
      <c r="D13" s="67" t="s">
        <v>269</v>
      </c>
      <c r="E13" s="63" t="s">
        <v>302</v>
      </c>
      <c r="F13" s="67" t="s">
        <v>271</v>
      </c>
      <c r="G13" s="63" t="s">
        <v>121</v>
      </c>
      <c r="H13" s="67" t="s">
        <v>303</v>
      </c>
      <c r="I13" s="67" t="s">
        <v>274</v>
      </c>
      <c r="J13" s="68" t="s">
        <v>304</v>
      </c>
    </row>
    <row r="14" ht="39" customHeight="1" spans="1:10">
      <c r="A14" s="122" t="s">
        <v>250</v>
      </c>
      <c r="B14" s="67" t="s">
        <v>301</v>
      </c>
      <c r="C14" s="67" t="s">
        <v>268</v>
      </c>
      <c r="D14" s="67" t="s">
        <v>277</v>
      </c>
      <c r="E14" s="63" t="s">
        <v>305</v>
      </c>
      <c r="F14" s="67" t="s">
        <v>279</v>
      </c>
      <c r="G14" s="63" t="s">
        <v>280</v>
      </c>
      <c r="H14" s="67" t="s">
        <v>281</v>
      </c>
      <c r="I14" s="67" t="s">
        <v>274</v>
      </c>
      <c r="J14" s="68" t="s">
        <v>306</v>
      </c>
    </row>
    <row r="15" ht="39" customHeight="1" spans="1:10">
      <c r="A15" s="122" t="s">
        <v>250</v>
      </c>
      <c r="B15" s="67" t="s">
        <v>301</v>
      </c>
      <c r="C15" s="67" t="s">
        <v>268</v>
      </c>
      <c r="D15" s="67" t="s">
        <v>277</v>
      </c>
      <c r="E15" s="63" t="s">
        <v>307</v>
      </c>
      <c r="F15" s="67" t="s">
        <v>271</v>
      </c>
      <c r="G15" s="63" t="s">
        <v>117</v>
      </c>
      <c r="H15" s="67" t="s">
        <v>308</v>
      </c>
      <c r="I15" s="67" t="s">
        <v>274</v>
      </c>
      <c r="J15" s="68" t="s">
        <v>309</v>
      </c>
    </row>
    <row r="16" ht="39" customHeight="1" spans="1:10">
      <c r="A16" s="122" t="s">
        <v>250</v>
      </c>
      <c r="B16" s="67" t="s">
        <v>301</v>
      </c>
      <c r="C16" s="67" t="s">
        <v>268</v>
      </c>
      <c r="D16" s="67" t="s">
        <v>286</v>
      </c>
      <c r="E16" s="63" t="s">
        <v>310</v>
      </c>
      <c r="F16" s="67" t="s">
        <v>279</v>
      </c>
      <c r="G16" s="63" t="s">
        <v>280</v>
      </c>
      <c r="H16" s="67" t="s">
        <v>281</v>
      </c>
      <c r="I16" s="67" t="s">
        <v>274</v>
      </c>
      <c r="J16" s="68" t="s">
        <v>311</v>
      </c>
    </row>
    <row r="17" ht="39" customHeight="1" spans="1:10">
      <c r="A17" s="122" t="s">
        <v>250</v>
      </c>
      <c r="B17" s="67" t="s">
        <v>301</v>
      </c>
      <c r="C17" s="67" t="s">
        <v>292</v>
      </c>
      <c r="D17" s="67" t="s">
        <v>293</v>
      </c>
      <c r="E17" s="63" t="s">
        <v>312</v>
      </c>
      <c r="F17" s="67" t="s">
        <v>271</v>
      </c>
      <c r="G17" s="63" t="s">
        <v>313</v>
      </c>
      <c r="H17" s="67" t="s">
        <v>314</v>
      </c>
      <c r="I17" s="67" t="s">
        <v>274</v>
      </c>
      <c r="J17" s="68" t="s">
        <v>315</v>
      </c>
    </row>
    <row r="18" ht="39" customHeight="1" spans="1:10">
      <c r="A18" s="122" t="s">
        <v>250</v>
      </c>
      <c r="B18" s="67" t="s">
        <v>301</v>
      </c>
      <c r="C18" s="67" t="s">
        <v>296</v>
      </c>
      <c r="D18" s="67" t="s">
        <v>297</v>
      </c>
      <c r="E18" s="63" t="s">
        <v>316</v>
      </c>
      <c r="F18" s="67" t="s">
        <v>271</v>
      </c>
      <c r="G18" s="63" t="s">
        <v>299</v>
      </c>
      <c r="H18" s="67" t="s">
        <v>281</v>
      </c>
      <c r="I18" s="67" t="s">
        <v>274</v>
      </c>
      <c r="J18" s="68" t="s">
        <v>317</v>
      </c>
    </row>
    <row r="19" ht="39" customHeight="1" spans="1:10">
      <c r="A19" s="122" t="s">
        <v>240</v>
      </c>
      <c r="B19" s="67" t="s">
        <v>318</v>
      </c>
      <c r="C19" s="67" t="s">
        <v>268</v>
      </c>
      <c r="D19" s="67" t="s">
        <v>269</v>
      </c>
      <c r="E19" s="63" t="s">
        <v>319</v>
      </c>
      <c r="F19" s="67" t="s">
        <v>271</v>
      </c>
      <c r="G19" s="63" t="s">
        <v>320</v>
      </c>
      <c r="H19" s="67" t="s">
        <v>321</v>
      </c>
      <c r="I19" s="67" t="s">
        <v>274</v>
      </c>
      <c r="J19" s="68" t="s">
        <v>322</v>
      </c>
    </row>
    <row r="20" ht="39" customHeight="1" spans="1:10">
      <c r="A20" s="122" t="s">
        <v>240</v>
      </c>
      <c r="B20" s="67" t="s">
        <v>318</v>
      </c>
      <c r="C20" s="67" t="s">
        <v>268</v>
      </c>
      <c r="D20" s="67" t="s">
        <v>277</v>
      </c>
      <c r="E20" s="63" t="s">
        <v>323</v>
      </c>
      <c r="F20" s="67" t="s">
        <v>271</v>
      </c>
      <c r="G20" s="63" t="s">
        <v>324</v>
      </c>
      <c r="H20" s="67" t="s">
        <v>325</v>
      </c>
      <c r="I20" s="67" t="s">
        <v>274</v>
      </c>
      <c r="J20" s="68" t="s">
        <v>326</v>
      </c>
    </row>
    <row r="21" ht="39" customHeight="1" spans="1:10">
      <c r="A21" s="122" t="s">
        <v>240</v>
      </c>
      <c r="B21" s="67" t="s">
        <v>318</v>
      </c>
      <c r="C21" s="67" t="s">
        <v>268</v>
      </c>
      <c r="D21" s="67" t="s">
        <v>286</v>
      </c>
      <c r="E21" s="63" t="s">
        <v>327</v>
      </c>
      <c r="F21" s="67" t="s">
        <v>279</v>
      </c>
      <c r="G21" s="63" t="s">
        <v>280</v>
      </c>
      <c r="H21" s="67" t="s">
        <v>281</v>
      </c>
      <c r="I21" s="67" t="s">
        <v>274</v>
      </c>
      <c r="J21" s="68" t="s">
        <v>328</v>
      </c>
    </row>
    <row r="22" ht="39" customHeight="1" spans="1:10">
      <c r="A22" s="122" t="s">
        <v>240</v>
      </c>
      <c r="B22" s="67" t="s">
        <v>318</v>
      </c>
      <c r="C22" s="67" t="s">
        <v>292</v>
      </c>
      <c r="D22" s="67" t="s">
        <v>293</v>
      </c>
      <c r="E22" s="63" t="s">
        <v>329</v>
      </c>
      <c r="F22" s="67" t="s">
        <v>271</v>
      </c>
      <c r="G22" s="63" t="s">
        <v>330</v>
      </c>
      <c r="H22" s="67" t="s">
        <v>273</v>
      </c>
      <c r="I22" s="67" t="s">
        <v>274</v>
      </c>
      <c r="J22" s="68" t="s">
        <v>331</v>
      </c>
    </row>
    <row r="23" ht="39" customHeight="1" spans="1:10">
      <c r="A23" s="122" t="s">
        <v>240</v>
      </c>
      <c r="B23" s="67" t="s">
        <v>318</v>
      </c>
      <c r="C23" s="67" t="s">
        <v>296</v>
      </c>
      <c r="D23" s="67" t="s">
        <v>297</v>
      </c>
      <c r="E23" s="63" t="s">
        <v>332</v>
      </c>
      <c r="F23" s="67" t="s">
        <v>271</v>
      </c>
      <c r="G23" s="63" t="s">
        <v>299</v>
      </c>
      <c r="H23" s="67" t="s">
        <v>281</v>
      </c>
      <c r="I23" s="67" t="s">
        <v>274</v>
      </c>
      <c r="J23" s="68" t="s">
        <v>333</v>
      </c>
    </row>
    <row r="24" ht="39" customHeight="1" spans="1:10">
      <c r="A24" s="122" t="s">
        <v>243</v>
      </c>
      <c r="B24" s="123" t="s">
        <v>334</v>
      </c>
      <c r="C24" s="67" t="s">
        <v>268</v>
      </c>
      <c r="D24" s="67" t="s">
        <v>269</v>
      </c>
      <c r="E24" s="63" t="s">
        <v>335</v>
      </c>
      <c r="F24" s="67" t="s">
        <v>279</v>
      </c>
      <c r="G24" s="63" t="s">
        <v>336</v>
      </c>
      <c r="H24" s="67" t="s">
        <v>337</v>
      </c>
      <c r="I24" s="67" t="s">
        <v>274</v>
      </c>
      <c r="J24" s="68" t="s">
        <v>338</v>
      </c>
    </row>
    <row r="25" ht="39" customHeight="1" spans="1:10">
      <c r="A25" s="122" t="s">
        <v>243</v>
      </c>
      <c r="B25" s="123" t="s">
        <v>339</v>
      </c>
      <c r="C25" s="67" t="s">
        <v>268</v>
      </c>
      <c r="D25" s="67" t="s">
        <v>277</v>
      </c>
      <c r="E25" s="63" t="s">
        <v>340</v>
      </c>
      <c r="F25" s="67" t="s">
        <v>279</v>
      </c>
      <c r="G25" s="63" t="s">
        <v>280</v>
      </c>
      <c r="H25" s="67" t="s">
        <v>281</v>
      </c>
      <c r="I25" s="67" t="s">
        <v>274</v>
      </c>
      <c r="J25" s="68" t="s">
        <v>341</v>
      </c>
    </row>
    <row r="26" ht="39" customHeight="1" spans="1:10">
      <c r="A26" s="122" t="s">
        <v>243</v>
      </c>
      <c r="B26" s="123" t="s">
        <v>339</v>
      </c>
      <c r="C26" s="67" t="s">
        <v>268</v>
      </c>
      <c r="D26" s="67" t="s">
        <v>286</v>
      </c>
      <c r="E26" s="63" t="s">
        <v>342</v>
      </c>
      <c r="F26" s="67" t="s">
        <v>279</v>
      </c>
      <c r="G26" s="63" t="s">
        <v>280</v>
      </c>
      <c r="H26" s="67" t="s">
        <v>281</v>
      </c>
      <c r="I26" s="67" t="s">
        <v>274</v>
      </c>
      <c r="J26" s="68" t="s">
        <v>343</v>
      </c>
    </row>
    <row r="27" ht="39" customHeight="1" spans="1:10">
      <c r="A27" s="122" t="s">
        <v>243</v>
      </c>
      <c r="B27" s="123" t="s">
        <v>339</v>
      </c>
      <c r="C27" s="67" t="s">
        <v>292</v>
      </c>
      <c r="D27" s="67" t="s">
        <v>293</v>
      </c>
      <c r="E27" s="63" t="s">
        <v>344</v>
      </c>
      <c r="F27" s="67" t="s">
        <v>271</v>
      </c>
      <c r="G27" s="63" t="s">
        <v>320</v>
      </c>
      <c r="H27" s="67" t="s">
        <v>321</v>
      </c>
      <c r="I27" s="67" t="s">
        <v>274</v>
      </c>
      <c r="J27" s="68" t="s">
        <v>345</v>
      </c>
    </row>
    <row r="28" ht="39" customHeight="1" spans="1:10">
      <c r="A28" s="122" t="s">
        <v>243</v>
      </c>
      <c r="B28" s="123" t="s">
        <v>339</v>
      </c>
      <c r="C28" s="67" t="s">
        <v>296</v>
      </c>
      <c r="D28" s="67" t="s">
        <v>297</v>
      </c>
      <c r="E28" s="63" t="s">
        <v>332</v>
      </c>
      <c r="F28" s="67" t="s">
        <v>271</v>
      </c>
      <c r="G28" s="63" t="s">
        <v>299</v>
      </c>
      <c r="H28" s="67" t="s">
        <v>281</v>
      </c>
      <c r="I28" s="67" t="s">
        <v>274</v>
      </c>
      <c r="J28" s="68" t="s">
        <v>346</v>
      </c>
    </row>
    <row r="29" ht="39" customHeight="1" spans="1:10">
      <c r="A29" s="122" t="s">
        <v>243</v>
      </c>
      <c r="B29" s="123" t="s">
        <v>339</v>
      </c>
      <c r="C29" s="67" t="s">
        <v>347</v>
      </c>
      <c r="D29" s="67" t="s">
        <v>348</v>
      </c>
      <c r="E29" s="63" t="s">
        <v>349</v>
      </c>
      <c r="F29" s="67" t="s">
        <v>288</v>
      </c>
      <c r="G29" s="63" t="s">
        <v>350</v>
      </c>
      <c r="H29" s="67" t="s">
        <v>351</v>
      </c>
      <c r="I29" s="67" t="s">
        <v>274</v>
      </c>
      <c r="J29" s="68" t="s">
        <v>352</v>
      </c>
    </row>
    <row r="30" ht="39" customHeight="1" spans="1:10">
      <c r="A30" s="122" t="s">
        <v>233</v>
      </c>
      <c r="B30" s="67" t="s">
        <v>353</v>
      </c>
      <c r="C30" s="67" t="s">
        <v>268</v>
      </c>
      <c r="D30" s="67" t="s">
        <v>269</v>
      </c>
      <c r="E30" s="63" t="s">
        <v>354</v>
      </c>
      <c r="F30" s="67" t="s">
        <v>279</v>
      </c>
      <c r="G30" s="63" t="s">
        <v>336</v>
      </c>
      <c r="H30" s="67" t="s">
        <v>355</v>
      </c>
      <c r="I30" s="67" t="s">
        <v>274</v>
      </c>
      <c r="J30" s="68" t="s">
        <v>356</v>
      </c>
    </row>
    <row r="31" ht="39" customHeight="1" spans="1:10">
      <c r="A31" s="122" t="s">
        <v>233</v>
      </c>
      <c r="B31" s="67" t="s">
        <v>353</v>
      </c>
      <c r="C31" s="67" t="s">
        <v>268</v>
      </c>
      <c r="D31" s="67" t="s">
        <v>269</v>
      </c>
      <c r="E31" s="63" t="s">
        <v>357</v>
      </c>
      <c r="F31" s="67" t="s">
        <v>271</v>
      </c>
      <c r="G31" s="63" t="s">
        <v>358</v>
      </c>
      <c r="H31" s="67" t="s">
        <v>273</v>
      </c>
      <c r="I31" s="67" t="s">
        <v>274</v>
      </c>
      <c r="J31" s="68" t="s">
        <v>359</v>
      </c>
    </row>
    <row r="32" ht="39" customHeight="1" spans="1:10">
      <c r="A32" s="122" t="s">
        <v>233</v>
      </c>
      <c r="B32" s="67" t="s">
        <v>353</v>
      </c>
      <c r="C32" s="67" t="s">
        <v>268</v>
      </c>
      <c r="D32" s="67" t="s">
        <v>269</v>
      </c>
      <c r="E32" s="63" t="s">
        <v>360</v>
      </c>
      <c r="F32" s="67" t="s">
        <v>271</v>
      </c>
      <c r="G32" s="63" t="s">
        <v>361</v>
      </c>
      <c r="H32" s="67" t="s">
        <v>362</v>
      </c>
      <c r="I32" s="67" t="s">
        <v>274</v>
      </c>
      <c r="J32" s="68" t="s">
        <v>363</v>
      </c>
    </row>
    <row r="33" ht="39" customHeight="1" spans="1:10">
      <c r="A33" s="122" t="s">
        <v>233</v>
      </c>
      <c r="B33" s="67" t="s">
        <v>353</v>
      </c>
      <c r="C33" s="67" t="s">
        <v>268</v>
      </c>
      <c r="D33" s="67" t="s">
        <v>269</v>
      </c>
      <c r="E33" s="63" t="s">
        <v>364</v>
      </c>
      <c r="F33" s="67" t="s">
        <v>279</v>
      </c>
      <c r="G33" s="63" t="s">
        <v>336</v>
      </c>
      <c r="H33" s="67" t="s">
        <v>365</v>
      </c>
      <c r="I33" s="67" t="s">
        <v>274</v>
      </c>
      <c r="J33" s="68" t="s">
        <v>366</v>
      </c>
    </row>
    <row r="34" ht="39" customHeight="1" spans="1:10">
      <c r="A34" s="122" t="s">
        <v>233</v>
      </c>
      <c r="B34" s="67" t="s">
        <v>353</v>
      </c>
      <c r="C34" s="67" t="s">
        <v>268</v>
      </c>
      <c r="D34" s="67" t="s">
        <v>269</v>
      </c>
      <c r="E34" s="63" t="s">
        <v>367</v>
      </c>
      <c r="F34" s="67" t="s">
        <v>279</v>
      </c>
      <c r="G34" s="63" t="s">
        <v>368</v>
      </c>
      <c r="H34" s="67" t="s">
        <v>362</v>
      </c>
      <c r="I34" s="67" t="s">
        <v>274</v>
      </c>
      <c r="J34" s="68" t="s">
        <v>369</v>
      </c>
    </row>
    <row r="35" ht="39" customHeight="1" spans="1:10">
      <c r="A35" s="122" t="s">
        <v>233</v>
      </c>
      <c r="B35" s="67" t="s">
        <v>353</v>
      </c>
      <c r="C35" s="67" t="s">
        <v>268</v>
      </c>
      <c r="D35" s="67" t="s">
        <v>269</v>
      </c>
      <c r="E35" s="63" t="s">
        <v>370</v>
      </c>
      <c r="F35" s="67" t="s">
        <v>279</v>
      </c>
      <c r="G35" s="63" t="s">
        <v>371</v>
      </c>
      <c r="H35" s="67" t="s">
        <v>372</v>
      </c>
      <c r="I35" s="67" t="s">
        <v>274</v>
      </c>
      <c r="J35" s="68" t="s">
        <v>373</v>
      </c>
    </row>
    <row r="36" ht="39" customHeight="1" spans="1:10">
      <c r="A36" s="122" t="s">
        <v>233</v>
      </c>
      <c r="B36" s="67" t="s">
        <v>353</v>
      </c>
      <c r="C36" s="67" t="s">
        <v>268</v>
      </c>
      <c r="D36" s="67" t="s">
        <v>269</v>
      </c>
      <c r="E36" s="63" t="s">
        <v>374</v>
      </c>
      <c r="F36" s="67" t="s">
        <v>271</v>
      </c>
      <c r="G36" s="63" t="s">
        <v>375</v>
      </c>
      <c r="H36" s="67" t="s">
        <v>355</v>
      </c>
      <c r="I36" s="67" t="s">
        <v>274</v>
      </c>
      <c r="J36" s="68" t="s">
        <v>376</v>
      </c>
    </row>
    <row r="37" ht="39" customHeight="1" spans="1:10">
      <c r="A37" s="122" t="s">
        <v>233</v>
      </c>
      <c r="B37" s="67" t="s">
        <v>353</v>
      </c>
      <c r="C37" s="67" t="s">
        <v>268</v>
      </c>
      <c r="D37" s="67" t="s">
        <v>269</v>
      </c>
      <c r="E37" s="63" t="s">
        <v>377</v>
      </c>
      <c r="F37" s="67" t="s">
        <v>271</v>
      </c>
      <c r="G37" s="63" t="s">
        <v>378</v>
      </c>
      <c r="H37" s="67" t="s">
        <v>273</v>
      </c>
      <c r="I37" s="67" t="s">
        <v>274</v>
      </c>
      <c r="J37" s="68" t="s">
        <v>379</v>
      </c>
    </row>
    <row r="38" ht="39" customHeight="1" spans="1:10">
      <c r="A38" s="122" t="s">
        <v>233</v>
      </c>
      <c r="B38" s="67" t="s">
        <v>353</v>
      </c>
      <c r="C38" s="67" t="s">
        <v>268</v>
      </c>
      <c r="D38" s="67" t="s">
        <v>269</v>
      </c>
      <c r="E38" s="63" t="s">
        <v>380</v>
      </c>
      <c r="F38" s="67" t="s">
        <v>279</v>
      </c>
      <c r="G38" s="63" t="s">
        <v>381</v>
      </c>
      <c r="H38" s="67" t="s">
        <v>314</v>
      </c>
      <c r="I38" s="67" t="s">
        <v>274</v>
      </c>
      <c r="J38" s="68" t="s">
        <v>382</v>
      </c>
    </row>
    <row r="39" ht="39" customHeight="1" spans="1:10">
      <c r="A39" s="122" t="s">
        <v>233</v>
      </c>
      <c r="B39" s="67" t="s">
        <v>353</v>
      </c>
      <c r="C39" s="67" t="s">
        <v>268</v>
      </c>
      <c r="D39" s="67" t="s">
        <v>269</v>
      </c>
      <c r="E39" s="63" t="s">
        <v>383</v>
      </c>
      <c r="F39" s="67" t="s">
        <v>279</v>
      </c>
      <c r="G39" s="63" t="s">
        <v>336</v>
      </c>
      <c r="H39" s="67" t="s">
        <v>314</v>
      </c>
      <c r="I39" s="67" t="s">
        <v>274</v>
      </c>
      <c r="J39" s="68" t="s">
        <v>384</v>
      </c>
    </row>
    <row r="40" ht="39" customHeight="1" spans="1:10">
      <c r="A40" s="122" t="s">
        <v>233</v>
      </c>
      <c r="B40" s="67" t="s">
        <v>353</v>
      </c>
      <c r="C40" s="67" t="s">
        <v>268</v>
      </c>
      <c r="D40" s="67" t="s">
        <v>269</v>
      </c>
      <c r="E40" s="63" t="s">
        <v>385</v>
      </c>
      <c r="F40" s="67" t="s">
        <v>279</v>
      </c>
      <c r="G40" s="63" t="s">
        <v>381</v>
      </c>
      <c r="H40" s="67" t="s">
        <v>314</v>
      </c>
      <c r="I40" s="67" t="s">
        <v>274</v>
      </c>
      <c r="J40" s="68" t="s">
        <v>386</v>
      </c>
    </row>
    <row r="41" ht="39" customHeight="1" spans="1:10">
      <c r="A41" s="122" t="s">
        <v>233</v>
      </c>
      <c r="B41" s="67" t="s">
        <v>353</v>
      </c>
      <c r="C41" s="67" t="s">
        <v>268</v>
      </c>
      <c r="D41" s="67" t="s">
        <v>269</v>
      </c>
      <c r="E41" s="63" t="s">
        <v>387</v>
      </c>
      <c r="F41" s="67" t="s">
        <v>279</v>
      </c>
      <c r="G41" s="63" t="s">
        <v>313</v>
      </c>
      <c r="H41" s="67" t="s">
        <v>314</v>
      </c>
      <c r="I41" s="67" t="s">
        <v>274</v>
      </c>
      <c r="J41" s="68" t="s">
        <v>388</v>
      </c>
    </row>
    <row r="42" ht="39" customHeight="1" spans="1:10">
      <c r="A42" s="122" t="s">
        <v>233</v>
      </c>
      <c r="B42" s="67" t="s">
        <v>353</v>
      </c>
      <c r="C42" s="67" t="s">
        <v>268</v>
      </c>
      <c r="D42" s="67" t="s">
        <v>269</v>
      </c>
      <c r="E42" s="63" t="s">
        <v>389</v>
      </c>
      <c r="F42" s="67" t="s">
        <v>279</v>
      </c>
      <c r="G42" s="63" t="s">
        <v>336</v>
      </c>
      <c r="H42" s="67" t="s">
        <v>390</v>
      </c>
      <c r="I42" s="67" t="s">
        <v>274</v>
      </c>
      <c r="J42" s="68" t="s">
        <v>391</v>
      </c>
    </row>
    <row r="43" ht="39" customHeight="1" spans="1:10">
      <c r="A43" s="122" t="s">
        <v>233</v>
      </c>
      <c r="B43" s="67" t="s">
        <v>353</v>
      </c>
      <c r="C43" s="67" t="s">
        <v>268</v>
      </c>
      <c r="D43" s="67" t="s">
        <v>269</v>
      </c>
      <c r="E43" s="63" t="s">
        <v>392</v>
      </c>
      <c r="F43" s="67" t="s">
        <v>279</v>
      </c>
      <c r="G43" s="63" t="s">
        <v>393</v>
      </c>
      <c r="H43" s="67" t="s">
        <v>394</v>
      </c>
      <c r="I43" s="67" t="s">
        <v>274</v>
      </c>
      <c r="J43" s="68" t="s">
        <v>395</v>
      </c>
    </row>
    <row r="44" ht="39" customHeight="1" spans="1:10">
      <c r="A44" s="122" t="s">
        <v>233</v>
      </c>
      <c r="B44" s="67" t="s">
        <v>353</v>
      </c>
      <c r="C44" s="67" t="s">
        <v>268</v>
      </c>
      <c r="D44" s="67" t="s">
        <v>269</v>
      </c>
      <c r="E44" s="63" t="s">
        <v>396</v>
      </c>
      <c r="F44" s="67" t="s">
        <v>271</v>
      </c>
      <c r="G44" s="63" t="s">
        <v>289</v>
      </c>
      <c r="H44" s="67" t="s">
        <v>397</v>
      </c>
      <c r="I44" s="67" t="s">
        <v>274</v>
      </c>
      <c r="J44" s="68" t="s">
        <v>398</v>
      </c>
    </row>
    <row r="45" ht="39" customHeight="1" spans="1:10">
      <c r="A45" s="122" t="s">
        <v>233</v>
      </c>
      <c r="B45" s="67" t="s">
        <v>353</v>
      </c>
      <c r="C45" s="67" t="s">
        <v>268</v>
      </c>
      <c r="D45" s="67" t="s">
        <v>269</v>
      </c>
      <c r="E45" s="63" t="s">
        <v>399</v>
      </c>
      <c r="F45" s="67" t="s">
        <v>271</v>
      </c>
      <c r="G45" s="63" t="s">
        <v>324</v>
      </c>
      <c r="H45" s="67" t="s">
        <v>273</v>
      </c>
      <c r="I45" s="67" t="s">
        <v>274</v>
      </c>
      <c r="J45" s="68" t="s">
        <v>400</v>
      </c>
    </row>
    <row r="46" ht="39" customHeight="1" spans="1:10">
      <c r="A46" s="122" t="s">
        <v>233</v>
      </c>
      <c r="B46" s="67" t="s">
        <v>353</v>
      </c>
      <c r="C46" s="67" t="s">
        <v>268</v>
      </c>
      <c r="D46" s="67" t="s">
        <v>269</v>
      </c>
      <c r="E46" s="63" t="s">
        <v>401</v>
      </c>
      <c r="F46" s="67" t="s">
        <v>271</v>
      </c>
      <c r="G46" s="63" t="s">
        <v>402</v>
      </c>
      <c r="H46" s="67" t="s">
        <v>314</v>
      </c>
      <c r="I46" s="67" t="s">
        <v>274</v>
      </c>
      <c r="J46" s="68" t="s">
        <v>403</v>
      </c>
    </row>
    <row r="47" ht="39" customHeight="1" spans="1:10">
      <c r="A47" s="122" t="s">
        <v>233</v>
      </c>
      <c r="B47" s="67" t="s">
        <v>353</v>
      </c>
      <c r="C47" s="67" t="s">
        <v>268</v>
      </c>
      <c r="D47" s="67" t="s">
        <v>269</v>
      </c>
      <c r="E47" s="63" t="s">
        <v>404</v>
      </c>
      <c r="F47" s="67" t="s">
        <v>279</v>
      </c>
      <c r="G47" s="63" t="s">
        <v>336</v>
      </c>
      <c r="H47" s="67" t="s">
        <v>337</v>
      </c>
      <c r="I47" s="67" t="s">
        <v>274</v>
      </c>
      <c r="J47" s="68" t="s">
        <v>405</v>
      </c>
    </row>
    <row r="48" ht="39" customHeight="1" spans="1:10">
      <c r="A48" s="122" t="s">
        <v>233</v>
      </c>
      <c r="B48" s="67" t="s">
        <v>353</v>
      </c>
      <c r="C48" s="67" t="s">
        <v>268</v>
      </c>
      <c r="D48" s="67" t="s">
        <v>269</v>
      </c>
      <c r="E48" s="63" t="s">
        <v>406</v>
      </c>
      <c r="F48" s="67" t="s">
        <v>271</v>
      </c>
      <c r="G48" s="63" t="s">
        <v>393</v>
      </c>
      <c r="H48" s="67" t="s">
        <v>407</v>
      </c>
      <c r="I48" s="67" t="s">
        <v>274</v>
      </c>
      <c r="J48" s="68" t="s">
        <v>408</v>
      </c>
    </row>
    <row r="49" ht="39" customHeight="1" spans="1:10">
      <c r="A49" s="122" t="s">
        <v>233</v>
      </c>
      <c r="B49" s="67" t="s">
        <v>353</v>
      </c>
      <c r="C49" s="67" t="s">
        <v>268</v>
      </c>
      <c r="D49" s="67" t="s">
        <v>277</v>
      </c>
      <c r="E49" s="63" t="s">
        <v>409</v>
      </c>
      <c r="F49" s="67" t="s">
        <v>279</v>
      </c>
      <c r="G49" s="63" t="s">
        <v>280</v>
      </c>
      <c r="H49" s="67" t="s">
        <v>281</v>
      </c>
      <c r="I49" s="67" t="s">
        <v>274</v>
      </c>
      <c r="J49" s="68" t="s">
        <v>410</v>
      </c>
    </row>
    <row r="50" ht="39" customHeight="1" spans="1:10">
      <c r="A50" s="122" t="s">
        <v>233</v>
      </c>
      <c r="B50" s="67" t="s">
        <v>353</v>
      </c>
      <c r="C50" s="67" t="s">
        <v>268</v>
      </c>
      <c r="D50" s="67" t="s">
        <v>277</v>
      </c>
      <c r="E50" s="63" t="s">
        <v>411</v>
      </c>
      <c r="F50" s="67" t="s">
        <v>271</v>
      </c>
      <c r="G50" s="63" t="s">
        <v>299</v>
      </c>
      <c r="H50" s="67" t="s">
        <v>281</v>
      </c>
      <c r="I50" s="67" t="s">
        <v>274</v>
      </c>
      <c r="J50" s="68" t="s">
        <v>412</v>
      </c>
    </row>
    <row r="51" ht="39" customHeight="1" spans="1:10">
      <c r="A51" s="122" t="s">
        <v>233</v>
      </c>
      <c r="B51" s="67" t="s">
        <v>353</v>
      </c>
      <c r="C51" s="67" t="s">
        <v>268</v>
      </c>
      <c r="D51" s="67" t="s">
        <v>277</v>
      </c>
      <c r="E51" s="63" t="s">
        <v>413</v>
      </c>
      <c r="F51" s="67" t="s">
        <v>279</v>
      </c>
      <c r="G51" s="63" t="s">
        <v>280</v>
      </c>
      <c r="H51" s="67" t="s">
        <v>281</v>
      </c>
      <c r="I51" s="67" t="s">
        <v>274</v>
      </c>
      <c r="J51" s="68" t="s">
        <v>414</v>
      </c>
    </row>
    <row r="52" ht="39" customHeight="1" spans="1:10">
      <c r="A52" s="122" t="s">
        <v>233</v>
      </c>
      <c r="B52" s="67" t="s">
        <v>353</v>
      </c>
      <c r="C52" s="67" t="s">
        <v>268</v>
      </c>
      <c r="D52" s="67" t="s">
        <v>277</v>
      </c>
      <c r="E52" s="63" t="s">
        <v>415</v>
      </c>
      <c r="F52" s="67" t="s">
        <v>279</v>
      </c>
      <c r="G52" s="63" t="s">
        <v>280</v>
      </c>
      <c r="H52" s="67" t="s">
        <v>281</v>
      </c>
      <c r="I52" s="67" t="s">
        <v>274</v>
      </c>
      <c r="J52" s="68" t="s">
        <v>416</v>
      </c>
    </row>
    <row r="53" ht="39" customHeight="1" spans="1:10">
      <c r="A53" s="122" t="s">
        <v>233</v>
      </c>
      <c r="B53" s="67" t="s">
        <v>353</v>
      </c>
      <c r="C53" s="67" t="s">
        <v>268</v>
      </c>
      <c r="D53" s="67" t="s">
        <v>277</v>
      </c>
      <c r="E53" s="63" t="s">
        <v>417</v>
      </c>
      <c r="F53" s="67" t="s">
        <v>279</v>
      </c>
      <c r="G53" s="63" t="s">
        <v>280</v>
      </c>
      <c r="H53" s="67" t="s">
        <v>281</v>
      </c>
      <c r="I53" s="67" t="s">
        <v>274</v>
      </c>
      <c r="J53" s="68" t="s">
        <v>418</v>
      </c>
    </row>
    <row r="54" ht="39" customHeight="1" spans="1:10">
      <c r="A54" s="122" t="s">
        <v>233</v>
      </c>
      <c r="B54" s="67" t="s">
        <v>353</v>
      </c>
      <c r="C54" s="67" t="s">
        <v>268</v>
      </c>
      <c r="D54" s="67" t="s">
        <v>277</v>
      </c>
      <c r="E54" s="63" t="s">
        <v>419</v>
      </c>
      <c r="F54" s="67" t="s">
        <v>279</v>
      </c>
      <c r="G54" s="63" t="s">
        <v>420</v>
      </c>
      <c r="H54" s="67" t="s">
        <v>281</v>
      </c>
      <c r="I54" s="67" t="s">
        <v>274</v>
      </c>
      <c r="J54" s="68" t="s">
        <v>421</v>
      </c>
    </row>
    <row r="55" ht="39" customHeight="1" spans="1:10">
      <c r="A55" s="122" t="s">
        <v>233</v>
      </c>
      <c r="B55" s="67" t="s">
        <v>353</v>
      </c>
      <c r="C55" s="67" t="s">
        <v>268</v>
      </c>
      <c r="D55" s="67" t="s">
        <v>277</v>
      </c>
      <c r="E55" s="63" t="s">
        <v>422</v>
      </c>
      <c r="F55" s="67" t="s">
        <v>288</v>
      </c>
      <c r="G55" s="63" t="s">
        <v>120</v>
      </c>
      <c r="H55" s="67" t="s">
        <v>407</v>
      </c>
      <c r="I55" s="67" t="s">
        <v>274</v>
      </c>
      <c r="J55" s="68" t="s">
        <v>423</v>
      </c>
    </row>
    <row r="56" ht="39" customHeight="1" spans="1:10">
      <c r="A56" s="122" t="s">
        <v>233</v>
      </c>
      <c r="B56" s="67" t="s">
        <v>353</v>
      </c>
      <c r="C56" s="67" t="s">
        <v>268</v>
      </c>
      <c r="D56" s="67" t="s">
        <v>277</v>
      </c>
      <c r="E56" s="63" t="s">
        <v>424</v>
      </c>
      <c r="F56" s="67" t="s">
        <v>279</v>
      </c>
      <c r="G56" s="63" t="s">
        <v>420</v>
      </c>
      <c r="H56" s="67" t="s">
        <v>407</v>
      </c>
      <c r="I56" s="67" t="s">
        <v>274</v>
      </c>
      <c r="J56" s="68" t="s">
        <v>425</v>
      </c>
    </row>
    <row r="57" ht="39" customHeight="1" spans="1:10">
      <c r="A57" s="122" t="s">
        <v>233</v>
      </c>
      <c r="B57" s="67" t="s">
        <v>353</v>
      </c>
      <c r="C57" s="67" t="s">
        <v>268</v>
      </c>
      <c r="D57" s="67" t="s">
        <v>286</v>
      </c>
      <c r="E57" s="63" t="s">
        <v>426</v>
      </c>
      <c r="F57" s="67" t="s">
        <v>279</v>
      </c>
      <c r="G57" s="63" t="s">
        <v>280</v>
      </c>
      <c r="H57" s="67" t="s">
        <v>281</v>
      </c>
      <c r="I57" s="67" t="s">
        <v>274</v>
      </c>
      <c r="J57" s="68" t="s">
        <v>427</v>
      </c>
    </row>
    <row r="58" ht="39" customHeight="1" spans="1:10">
      <c r="A58" s="122" t="s">
        <v>233</v>
      </c>
      <c r="B58" s="67" t="s">
        <v>353</v>
      </c>
      <c r="C58" s="67" t="s">
        <v>268</v>
      </c>
      <c r="D58" s="67" t="s">
        <v>286</v>
      </c>
      <c r="E58" s="63" t="s">
        <v>428</v>
      </c>
      <c r="F58" s="67" t="s">
        <v>279</v>
      </c>
      <c r="G58" s="63" t="s">
        <v>280</v>
      </c>
      <c r="H58" s="67" t="s">
        <v>281</v>
      </c>
      <c r="I58" s="67" t="s">
        <v>274</v>
      </c>
      <c r="J58" s="68" t="s">
        <v>429</v>
      </c>
    </row>
    <row r="59" ht="39" customHeight="1" spans="1:10">
      <c r="A59" s="122" t="s">
        <v>233</v>
      </c>
      <c r="B59" s="67" t="s">
        <v>353</v>
      </c>
      <c r="C59" s="67" t="s">
        <v>268</v>
      </c>
      <c r="D59" s="67" t="s">
        <v>286</v>
      </c>
      <c r="E59" s="63" t="s">
        <v>430</v>
      </c>
      <c r="F59" s="67" t="s">
        <v>279</v>
      </c>
      <c r="G59" s="63" t="s">
        <v>280</v>
      </c>
      <c r="H59" s="67" t="s">
        <v>281</v>
      </c>
      <c r="I59" s="67" t="s">
        <v>274</v>
      </c>
      <c r="J59" s="68" t="s">
        <v>431</v>
      </c>
    </row>
    <row r="60" ht="39" customHeight="1" spans="1:10">
      <c r="A60" s="122" t="s">
        <v>233</v>
      </c>
      <c r="B60" s="67" t="s">
        <v>353</v>
      </c>
      <c r="C60" s="67" t="s">
        <v>268</v>
      </c>
      <c r="D60" s="67" t="s">
        <v>286</v>
      </c>
      <c r="E60" s="63" t="s">
        <v>432</v>
      </c>
      <c r="F60" s="67" t="s">
        <v>279</v>
      </c>
      <c r="G60" s="63" t="s">
        <v>280</v>
      </c>
      <c r="H60" s="67" t="s">
        <v>281</v>
      </c>
      <c r="I60" s="67" t="s">
        <v>274</v>
      </c>
      <c r="J60" s="68" t="s">
        <v>433</v>
      </c>
    </row>
    <row r="61" ht="39" customHeight="1" spans="1:10">
      <c r="A61" s="122" t="s">
        <v>233</v>
      </c>
      <c r="B61" s="67" t="s">
        <v>353</v>
      </c>
      <c r="C61" s="67" t="s">
        <v>268</v>
      </c>
      <c r="D61" s="67" t="s">
        <v>286</v>
      </c>
      <c r="E61" s="63" t="s">
        <v>434</v>
      </c>
      <c r="F61" s="67" t="s">
        <v>279</v>
      </c>
      <c r="G61" s="63" t="s">
        <v>280</v>
      </c>
      <c r="H61" s="67" t="s">
        <v>281</v>
      </c>
      <c r="I61" s="67" t="s">
        <v>274</v>
      </c>
      <c r="J61" s="68" t="s">
        <v>435</v>
      </c>
    </row>
    <row r="62" ht="39" customHeight="1" spans="1:10">
      <c r="A62" s="122" t="s">
        <v>233</v>
      </c>
      <c r="B62" s="67" t="s">
        <v>353</v>
      </c>
      <c r="C62" s="67" t="s">
        <v>268</v>
      </c>
      <c r="D62" s="67" t="s">
        <v>286</v>
      </c>
      <c r="E62" s="63" t="s">
        <v>436</v>
      </c>
      <c r="F62" s="67" t="s">
        <v>279</v>
      </c>
      <c r="G62" s="63" t="s">
        <v>280</v>
      </c>
      <c r="H62" s="67" t="s">
        <v>281</v>
      </c>
      <c r="I62" s="67" t="s">
        <v>274</v>
      </c>
      <c r="J62" s="68" t="s">
        <v>437</v>
      </c>
    </row>
    <row r="63" ht="39" customHeight="1" spans="1:10">
      <c r="A63" s="122" t="s">
        <v>233</v>
      </c>
      <c r="B63" s="67" t="s">
        <v>353</v>
      </c>
      <c r="C63" s="67" t="s">
        <v>268</v>
      </c>
      <c r="D63" s="67" t="s">
        <v>286</v>
      </c>
      <c r="E63" s="63" t="s">
        <v>438</v>
      </c>
      <c r="F63" s="67" t="s">
        <v>271</v>
      </c>
      <c r="G63" s="63" t="s">
        <v>299</v>
      </c>
      <c r="H63" s="67" t="s">
        <v>281</v>
      </c>
      <c r="I63" s="67" t="s">
        <v>274</v>
      </c>
      <c r="J63" s="68" t="s">
        <v>439</v>
      </c>
    </row>
    <row r="64" ht="39" customHeight="1" spans="1:10">
      <c r="A64" s="122" t="s">
        <v>233</v>
      </c>
      <c r="B64" s="67" t="s">
        <v>353</v>
      </c>
      <c r="C64" s="67" t="s">
        <v>268</v>
      </c>
      <c r="D64" s="67" t="s">
        <v>286</v>
      </c>
      <c r="E64" s="63" t="s">
        <v>440</v>
      </c>
      <c r="F64" s="67" t="s">
        <v>279</v>
      </c>
      <c r="G64" s="63" t="s">
        <v>280</v>
      </c>
      <c r="H64" s="67" t="s">
        <v>281</v>
      </c>
      <c r="I64" s="67" t="s">
        <v>274</v>
      </c>
      <c r="J64" s="68" t="s">
        <v>433</v>
      </c>
    </row>
    <row r="65" ht="39" customHeight="1" spans="1:10">
      <c r="A65" s="122" t="s">
        <v>233</v>
      </c>
      <c r="B65" s="67" t="s">
        <v>353</v>
      </c>
      <c r="C65" s="67" t="s">
        <v>292</v>
      </c>
      <c r="D65" s="67" t="s">
        <v>293</v>
      </c>
      <c r="E65" s="63" t="s">
        <v>441</v>
      </c>
      <c r="F65" s="67" t="s">
        <v>279</v>
      </c>
      <c r="G65" s="63" t="s">
        <v>280</v>
      </c>
      <c r="H65" s="67" t="s">
        <v>281</v>
      </c>
      <c r="I65" s="67" t="s">
        <v>274</v>
      </c>
      <c r="J65" s="68" t="s">
        <v>442</v>
      </c>
    </row>
    <row r="66" ht="39" customHeight="1" spans="1:10">
      <c r="A66" s="122" t="s">
        <v>233</v>
      </c>
      <c r="B66" s="67" t="s">
        <v>353</v>
      </c>
      <c r="C66" s="67" t="s">
        <v>292</v>
      </c>
      <c r="D66" s="67" t="s">
        <v>293</v>
      </c>
      <c r="E66" s="63" t="s">
        <v>443</v>
      </c>
      <c r="F66" s="67" t="s">
        <v>271</v>
      </c>
      <c r="G66" s="63" t="s">
        <v>320</v>
      </c>
      <c r="H66" s="67" t="s">
        <v>321</v>
      </c>
      <c r="I66" s="67" t="s">
        <v>274</v>
      </c>
      <c r="J66" s="68" t="s">
        <v>444</v>
      </c>
    </row>
    <row r="67" ht="39" customHeight="1" spans="1:10">
      <c r="A67" s="122" t="s">
        <v>233</v>
      </c>
      <c r="B67" s="67" t="s">
        <v>353</v>
      </c>
      <c r="C67" s="67" t="s">
        <v>292</v>
      </c>
      <c r="D67" s="67" t="s">
        <v>293</v>
      </c>
      <c r="E67" s="63" t="s">
        <v>445</v>
      </c>
      <c r="F67" s="67" t="s">
        <v>271</v>
      </c>
      <c r="G67" s="63" t="s">
        <v>446</v>
      </c>
      <c r="H67" s="67" t="s">
        <v>397</v>
      </c>
      <c r="I67" s="67" t="s">
        <v>274</v>
      </c>
      <c r="J67" s="68" t="s">
        <v>447</v>
      </c>
    </row>
    <row r="68" ht="39" customHeight="1" spans="1:10">
      <c r="A68" s="122" t="s">
        <v>233</v>
      </c>
      <c r="B68" s="67" t="s">
        <v>353</v>
      </c>
      <c r="C68" s="67" t="s">
        <v>292</v>
      </c>
      <c r="D68" s="67" t="s">
        <v>293</v>
      </c>
      <c r="E68" s="63" t="s">
        <v>448</v>
      </c>
      <c r="F68" s="67" t="s">
        <v>279</v>
      </c>
      <c r="G68" s="63" t="s">
        <v>280</v>
      </c>
      <c r="H68" s="67" t="s">
        <v>281</v>
      </c>
      <c r="I68" s="67" t="s">
        <v>274</v>
      </c>
      <c r="J68" s="68" t="s">
        <v>449</v>
      </c>
    </row>
    <row r="69" ht="39" customHeight="1" spans="1:10">
      <c r="A69" s="122" t="s">
        <v>233</v>
      </c>
      <c r="B69" s="67" t="s">
        <v>353</v>
      </c>
      <c r="C69" s="67" t="s">
        <v>292</v>
      </c>
      <c r="D69" s="67" t="s">
        <v>293</v>
      </c>
      <c r="E69" s="63" t="s">
        <v>450</v>
      </c>
      <c r="F69" s="67" t="s">
        <v>279</v>
      </c>
      <c r="G69" s="63" t="s">
        <v>280</v>
      </c>
      <c r="H69" s="67" t="s">
        <v>281</v>
      </c>
      <c r="I69" s="67" t="s">
        <v>274</v>
      </c>
      <c r="J69" s="68" t="s">
        <v>451</v>
      </c>
    </row>
    <row r="70" ht="39" customHeight="1" spans="1:10">
      <c r="A70" s="122" t="s">
        <v>233</v>
      </c>
      <c r="B70" s="67" t="s">
        <v>353</v>
      </c>
      <c r="C70" s="67" t="s">
        <v>292</v>
      </c>
      <c r="D70" s="67" t="s">
        <v>293</v>
      </c>
      <c r="E70" s="63" t="s">
        <v>452</v>
      </c>
      <c r="F70" s="67" t="s">
        <v>271</v>
      </c>
      <c r="G70" s="63" t="s">
        <v>402</v>
      </c>
      <c r="H70" s="67" t="s">
        <v>314</v>
      </c>
      <c r="I70" s="67" t="s">
        <v>274</v>
      </c>
      <c r="J70" s="68" t="s">
        <v>453</v>
      </c>
    </row>
    <row r="71" ht="50" customHeight="1" spans="1:10">
      <c r="A71" s="122" t="s">
        <v>233</v>
      </c>
      <c r="B71" s="67" t="s">
        <v>353</v>
      </c>
      <c r="C71" s="67" t="s">
        <v>296</v>
      </c>
      <c r="D71" s="67" t="s">
        <v>297</v>
      </c>
      <c r="E71" s="63" t="s">
        <v>454</v>
      </c>
      <c r="F71" s="67" t="s">
        <v>271</v>
      </c>
      <c r="G71" s="63" t="s">
        <v>299</v>
      </c>
      <c r="H71" s="67" t="s">
        <v>281</v>
      </c>
      <c r="I71" s="67" t="s">
        <v>274</v>
      </c>
      <c r="J71" s="68" t="s">
        <v>455</v>
      </c>
    </row>
    <row r="72" ht="39" customHeight="1" spans="1:10">
      <c r="A72" s="122" t="s">
        <v>233</v>
      </c>
      <c r="B72" s="67" t="s">
        <v>353</v>
      </c>
      <c r="C72" s="67" t="s">
        <v>296</v>
      </c>
      <c r="D72" s="67" t="s">
        <v>297</v>
      </c>
      <c r="E72" s="63" t="s">
        <v>456</v>
      </c>
      <c r="F72" s="67" t="s">
        <v>271</v>
      </c>
      <c r="G72" s="63" t="s">
        <v>299</v>
      </c>
      <c r="H72" s="67" t="s">
        <v>281</v>
      </c>
      <c r="I72" s="67" t="s">
        <v>274</v>
      </c>
      <c r="J72" s="68" t="s">
        <v>457</v>
      </c>
    </row>
    <row r="73" ht="39" customHeight="1" spans="1:10">
      <c r="A73" s="122" t="s">
        <v>233</v>
      </c>
      <c r="B73" s="67" t="s">
        <v>353</v>
      </c>
      <c r="C73" s="67" t="s">
        <v>296</v>
      </c>
      <c r="D73" s="67" t="s">
        <v>297</v>
      </c>
      <c r="E73" s="63" t="s">
        <v>458</v>
      </c>
      <c r="F73" s="67" t="s">
        <v>271</v>
      </c>
      <c r="G73" s="63" t="s">
        <v>299</v>
      </c>
      <c r="H73" s="67" t="s">
        <v>281</v>
      </c>
      <c r="I73" s="67" t="s">
        <v>274</v>
      </c>
      <c r="J73" s="68" t="s">
        <v>459</v>
      </c>
    </row>
    <row r="74" ht="39" customHeight="1" spans="1:10">
      <c r="A74" s="122" t="s">
        <v>233</v>
      </c>
      <c r="B74" s="67" t="s">
        <v>353</v>
      </c>
      <c r="C74" s="67" t="s">
        <v>296</v>
      </c>
      <c r="D74" s="67" t="s">
        <v>297</v>
      </c>
      <c r="E74" s="63" t="s">
        <v>460</v>
      </c>
      <c r="F74" s="67" t="s">
        <v>271</v>
      </c>
      <c r="G74" s="63" t="s">
        <v>299</v>
      </c>
      <c r="H74" s="67" t="s">
        <v>281</v>
      </c>
      <c r="I74" s="67" t="s">
        <v>274</v>
      </c>
      <c r="J74" s="68" t="s">
        <v>461</v>
      </c>
    </row>
    <row r="75" ht="39" customHeight="1" spans="1:10">
      <c r="A75" s="122" t="s">
        <v>233</v>
      </c>
      <c r="B75" s="67" t="s">
        <v>353</v>
      </c>
      <c r="C75" s="67" t="s">
        <v>296</v>
      </c>
      <c r="D75" s="67" t="s">
        <v>297</v>
      </c>
      <c r="E75" s="63" t="s">
        <v>462</v>
      </c>
      <c r="F75" s="67" t="s">
        <v>271</v>
      </c>
      <c r="G75" s="63" t="s">
        <v>299</v>
      </c>
      <c r="H75" s="67" t="s">
        <v>281</v>
      </c>
      <c r="I75" s="67" t="s">
        <v>274</v>
      </c>
      <c r="J75" s="68" t="s">
        <v>463</v>
      </c>
    </row>
    <row r="76" ht="39" customHeight="1" spans="1:10">
      <c r="A76" s="122" t="s">
        <v>233</v>
      </c>
      <c r="B76" s="67" t="s">
        <v>353</v>
      </c>
      <c r="C76" s="67" t="s">
        <v>296</v>
      </c>
      <c r="D76" s="67" t="s">
        <v>297</v>
      </c>
      <c r="E76" s="63" t="s">
        <v>464</v>
      </c>
      <c r="F76" s="67" t="s">
        <v>271</v>
      </c>
      <c r="G76" s="63" t="s">
        <v>299</v>
      </c>
      <c r="H76" s="67" t="s">
        <v>281</v>
      </c>
      <c r="I76" s="67" t="s">
        <v>274</v>
      </c>
      <c r="J76" s="68" t="s">
        <v>465</v>
      </c>
    </row>
    <row r="77" ht="39" customHeight="1" spans="1:10">
      <c r="A77" s="122" t="s">
        <v>233</v>
      </c>
      <c r="B77" s="67" t="s">
        <v>353</v>
      </c>
      <c r="C77" s="67" t="s">
        <v>296</v>
      </c>
      <c r="D77" s="67" t="s">
        <v>297</v>
      </c>
      <c r="E77" s="63" t="s">
        <v>466</v>
      </c>
      <c r="F77" s="67" t="s">
        <v>271</v>
      </c>
      <c r="G77" s="63" t="s">
        <v>299</v>
      </c>
      <c r="H77" s="67" t="s">
        <v>281</v>
      </c>
      <c r="I77" s="67" t="s">
        <v>274</v>
      </c>
      <c r="J77" s="68" t="s">
        <v>467</v>
      </c>
    </row>
    <row r="78" ht="39" customHeight="1" spans="1:10">
      <c r="A78" s="122" t="s">
        <v>233</v>
      </c>
      <c r="B78" s="67" t="s">
        <v>353</v>
      </c>
      <c r="C78" s="67" t="s">
        <v>347</v>
      </c>
      <c r="D78" s="67" t="s">
        <v>348</v>
      </c>
      <c r="E78" s="63" t="s">
        <v>468</v>
      </c>
      <c r="F78" s="67" t="s">
        <v>288</v>
      </c>
      <c r="G78" s="63" t="s">
        <v>469</v>
      </c>
      <c r="H78" s="67" t="s">
        <v>351</v>
      </c>
      <c r="I78" s="67" t="s">
        <v>274</v>
      </c>
      <c r="J78" s="68" t="s">
        <v>470</v>
      </c>
    </row>
    <row r="79" ht="39" customHeight="1" spans="1:10">
      <c r="A79" s="122" t="s">
        <v>233</v>
      </c>
      <c r="B79" s="67" t="s">
        <v>353</v>
      </c>
      <c r="C79" s="67" t="s">
        <v>347</v>
      </c>
      <c r="D79" s="67" t="s">
        <v>348</v>
      </c>
      <c r="E79" s="63" t="s">
        <v>471</v>
      </c>
      <c r="F79" s="67" t="s">
        <v>288</v>
      </c>
      <c r="G79" s="63" t="s">
        <v>472</v>
      </c>
      <c r="H79" s="67" t="s">
        <v>351</v>
      </c>
      <c r="I79" s="67" t="s">
        <v>274</v>
      </c>
      <c r="J79" s="68" t="s">
        <v>473</v>
      </c>
    </row>
    <row r="80" ht="47" customHeight="1" spans="1:10">
      <c r="A80" s="122" t="s">
        <v>233</v>
      </c>
      <c r="B80" s="67" t="s">
        <v>353</v>
      </c>
      <c r="C80" s="67" t="s">
        <v>347</v>
      </c>
      <c r="D80" s="67" t="s">
        <v>348</v>
      </c>
      <c r="E80" s="63" t="s">
        <v>474</v>
      </c>
      <c r="F80" s="67" t="s">
        <v>288</v>
      </c>
      <c r="G80" s="63" t="s">
        <v>120</v>
      </c>
      <c r="H80" s="67" t="s">
        <v>281</v>
      </c>
      <c r="I80" s="67" t="s">
        <v>274</v>
      </c>
      <c r="J80" s="68" t="s">
        <v>475</v>
      </c>
    </row>
    <row r="81" ht="47" customHeight="1" spans="1:10">
      <c r="A81" s="122" t="s">
        <v>233</v>
      </c>
      <c r="B81" s="67" t="s">
        <v>353</v>
      </c>
      <c r="C81" s="67" t="s">
        <v>347</v>
      </c>
      <c r="D81" s="67" t="s">
        <v>348</v>
      </c>
      <c r="E81" s="63" t="s">
        <v>476</v>
      </c>
      <c r="F81" s="67" t="s">
        <v>288</v>
      </c>
      <c r="G81" s="63" t="s">
        <v>120</v>
      </c>
      <c r="H81" s="67" t="s">
        <v>281</v>
      </c>
      <c r="I81" s="67" t="s">
        <v>274</v>
      </c>
      <c r="J81" s="68" t="s">
        <v>477</v>
      </c>
    </row>
    <row r="82" ht="39" customHeight="1" spans="1:10">
      <c r="A82" s="122" t="s">
        <v>229</v>
      </c>
      <c r="B82" s="67" t="s">
        <v>478</v>
      </c>
      <c r="C82" s="67" t="s">
        <v>268</v>
      </c>
      <c r="D82" s="67" t="s">
        <v>269</v>
      </c>
      <c r="E82" s="63" t="s">
        <v>479</v>
      </c>
      <c r="F82" s="67" t="s">
        <v>279</v>
      </c>
      <c r="G82" s="63" t="s">
        <v>336</v>
      </c>
      <c r="H82" s="67" t="s">
        <v>480</v>
      </c>
      <c r="I82" s="67" t="s">
        <v>274</v>
      </c>
      <c r="J82" s="68" t="s">
        <v>481</v>
      </c>
    </row>
    <row r="83" ht="39" customHeight="1" spans="1:10">
      <c r="A83" s="122" t="s">
        <v>229</v>
      </c>
      <c r="B83" s="67" t="s">
        <v>478</v>
      </c>
      <c r="C83" s="67" t="s">
        <v>268</v>
      </c>
      <c r="D83" s="67" t="s">
        <v>277</v>
      </c>
      <c r="E83" s="63" t="s">
        <v>482</v>
      </c>
      <c r="F83" s="67" t="s">
        <v>279</v>
      </c>
      <c r="G83" s="63" t="s">
        <v>280</v>
      </c>
      <c r="H83" s="67" t="s">
        <v>281</v>
      </c>
      <c r="I83" s="67" t="s">
        <v>274</v>
      </c>
      <c r="J83" s="68" t="s">
        <v>483</v>
      </c>
    </row>
    <row r="84" ht="39" customHeight="1" spans="1:10">
      <c r="A84" s="122" t="s">
        <v>229</v>
      </c>
      <c r="B84" s="67" t="s">
        <v>478</v>
      </c>
      <c r="C84" s="67" t="s">
        <v>268</v>
      </c>
      <c r="D84" s="67" t="s">
        <v>286</v>
      </c>
      <c r="E84" s="63" t="s">
        <v>484</v>
      </c>
      <c r="F84" s="67" t="s">
        <v>279</v>
      </c>
      <c r="G84" s="63" t="s">
        <v>280</v>
      </c>
      <c r="H84" s="67" t="s">
        <v>281</v>
      </c>
      <c r="I84" s="67" t="s">
        <v>274</v>
      </c>
      <c r="J84" s="68" t="s">
        <v>485</v>
      </c>
    </row>
    <row r="85" ht="39" customHeight="1" spans="1:10">
      <c r="A85" s="122" t="s">
        <v>229</v>
      </c>
      <c r="B85" s="67" t="s">
        <v>478</v>
      </c>
      <c r="C85" s="67" t="s">
        <v>292</v>
      </c>
      <c r="D85" s="67" t="s">
        <v>293</v>
      </c>
      <c r="E85" s="63" t="s">
        <v>486</v>
      </c>
      <c r="F85" s="67" t="s">
        <v>279</v>
      </c>
      <c r="G85" s="63" t="s">
        <v>280</v>
      </c>
      <c r="H85" s="67" t="s">
        <v>281</v>
      </c>
      <c r="I85" s="67" t="s">
        <v>274</v>
      </c>
      <c r="J85" s="68" t="s">
        <v>487</v>
      </c>
    </row>
    <row r="86" ht="39" customHeight="1" spans="1:10">
      <c r="A86" s="122" t="s">
        <v>229</v>
      </c>
      <c r="B86" s="67" t="s">
        <v>478</v>
      </c>
      <c r="C86" s="67" t="s">
        <v>296</v>
      </c>
      <c r="D86" s="67" t="s">
        <v>297</v>
      </c>
      <c r="E86" s="63" t="s">
        <v>297</v>
      </c>
      <c r="F86" s="67" t="s">
        <v>271</v>
      </c>
      <c r="G86" s="63" t="s">
        <v>299</v>
      </c>
      <c r="H86" s="67" t="s">
        <v>281</v>
      </c>
      <c r="I86" s="67" t="s">
        <v>274</v>
      </c>
      <c r="J86" s="68" t="s">
        <v>488</v>
      </c>
    </row>
    <row r="87" ht="39" customHeight="1" spans="1:10">
      <c r="A87" s="122" t="s">
        <v>229</v>
      </c>
      <c r="B87" s="67" t="s">
        <v>478</v>
      </c>
      <c r="C87" s="67" t="s">
        <v>347</v>
      </c>
      <c r="D87" s="67" t="s">
        <v>348</v>
      </c>
      <c r="E87" s="63" t="s">
        <v>349</v>
      </c>
      <c r="F87" s="67" t="s">
        <v>288</v>
      </c>
      <c r="G87" s="63" t="s">
        <v>489</v>
      </c>
      <c r="H87" s="67" t="s">
        <v>351</v>
      </c>
      <c r="I87" s="67" t="s">
        <v>274</v>
      </c>
      <c r="J87" s="68" t="s">
        <v>490</v>
      </c>
    </row>
  </sheetData>
  <mergeCells count="14">
    <mergeCell ref="A2:J2"/>
    <mergeCell ref="A3:H3"/>
    <mergeCell ref="A7:A12"/>
    <mergeCell ref="A13:A18"/>
    <mergeCell ref="A19:A23"/>
    <mergeCell ref="A24:A29"/>
    <mergeCell ref="A30:A81"/>
    <mergeCell ref="A82:A87"/>
    <mergeCell ref="B7:B12"/>
    <mergeCell ref="B13:B18"/>
    <mergeCell ref="B19:B23"/>
    <mergeCell ref="B24:B29"/>
    <mergeCell ref="B30:B81"/>
    <mergeCell ref="B82:B87"/>
  </mergeCells>
  <pageMargins left="0.357638888888889" right="0.357638888888889" top="1" bottom="1" header="0.5" footer="0.5"/>
  <pageSetup paperSize="9" scale="66" orientation="landscape" horizontalDpi="600"/>
  <headerFooter/>
  <rowBreaks count="4" manualBreakCount="4">
    <brk id="18" max="16383" man="1"/>
    <brk id="71" max="16383" man="1"/>
    <brk id="81" max="16383" man="1"/>
    <brk id="88"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单位财务收支预算总表01-1</vt:lpstr>
      <vt:lpstr>单位收入预算表01-2</vt:lpstr>
      <vt:lpstr>单位支出预算表01-3</vt:lpstr>
      <vt:lpstr>单位财政拨款收支预算总表02-1</vt:lpstr>
      <vt:lpstr>一般公共预算支出预算表02-2</vt:lpstr>
      <vt:lpstr>一般公共预算“三公”经费支出预算表03</vt:lpstr>
      <vt:lpstr>单位基本支出预算表04</vt:lpstr>
      <vt:lpstr>单位项目支出预算表05-1</vt:lpstr>
      <vt:lpstr>单位项目支出绩效目标表05-2</vt:lpstr>
      <vt:lpstr>单位政府性基金预算表06</vt:lpstr>
      <vt:lpstr>单位政府采购预算表07</vt:lpstr>
      <vt:lpstr>单位政府购买服务预算表08</vt:lpstr>
      <vt:lpstr>省对下转移支付预算表09-1</vt:lpstr>
      <vt:lpstr>省对下转移支付绩效目标表09-2</vt:lpstr>
      <vt:lpstr>新增资产配置表10</vt:lpstr>
      <vt:lpstr>中央转移支付补助项目支出预算表11</vt:lpstr>
      <vt:lpstr>单位项目支出中期规划预算表12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X-向前</cp:lastModifiedBy>
  <dcterms:created xsi:type="dcterms:W3CDTF">2026-02-10T21:58:00Z</dcterms:created>
  <dcterms:modified xsi:type="dcterms:W3CDTF">2026-03-02T08:46:37Z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15F45A22974845D1B8BBF8ACCE8D6092_13</vt:lpwstr>
  </property>
  <property fmtid="{D5CDD505-2E9C-101B-9397-08002B2CF9AE}" pid="3" name="KSOProductBuildVer">
    <vt:lpwstr>2052-12.1.0.24657</vt:lpwstr>
  </property>
  <property fmtid="{D5CDD505-2E9C-101B-9397-08002B2CF9AE}" pid="4" name="CalculationRule">
    <vt:i4>0</vt:i4>
  </property>
</Properties>
</file>