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<sst xmlns="http://schemas.openxmlformats.org/spreadsheetml/2006/main" count="1440" uniqueCount="517">
  <si>
    <t>预算01-1表</t>
  </si>
  <si>
    <t>2026年单位财务收支预算总表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</si>
  <si>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</si>
  <si>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</si>
  <si>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</si>
  <si>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</si>
  <si>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</si>
  <si>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</si>
  <si>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</si>
  <si>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</si>
  <si>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</si>
  <si>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</si>
  <si>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</si>
  <si>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</si>
  <si>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</si>
  <si>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</si>
  <si>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</si>
  <si>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</si>
  <si>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</si>
  <si>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</si>
  <si>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</si>
  <si>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</si>
  <si>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</si>
  <si>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</si>
  <si>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</si>
  <si>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</si>
  <si>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</si>
  <si>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2026年单位收入预算表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</si>
  <si>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</si>
  <si>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</si>
  <si>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</si>
  <si>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</si>
  <si>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</si>
  <si>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</si>
  <si>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</si>
  <si>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</si>
  <si>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</si>
  <si>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</si>
  <si>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</si>
  <si>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</si>
  <si>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</si>
  <si>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</si>
  <si>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</si>
  <si>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</si>
  <si>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109027</t>
  </si>
  <si>
    <t>云南省海埂运动训练中心</t>
  </si>
  <si>
    <t>预算01-3表</t>
  </si>
  <si>
    <t>2026年单位支出预算表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</si>
  <si>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</si>
  <si>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</si>
  <si>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</si>
  <si>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</si>
  <si>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</si>
  <si>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</si>
  <si>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</si>
  <si>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</si>
  <si>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</si>
  <si>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</si>
  <si>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</si>
  <si>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207</t>
  </si>
  <si>
    <t>文化旅游体育与传媒支出</t>
  </si>
  <si>
    <t>20703</t>
  </si>
  <si>
    <t>体育</t>
  </si>
  <si>
    <t>2070306</t>
  </si>
  <si>
    <t>体育训练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</si>
  <si>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</si>
  <si>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</si>
  <si>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</si>
  <si>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</si>
  <si>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</si>
  <si>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</si>
  <si>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</si>
  <si>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</si>
  <si>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</si>
  <si>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</si>
  <si>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</si>
  <si>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</si>
  <si>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</si>
  <si>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</si>
  <si>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</si>
  <si>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</si>
  <si>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</si>
  <si>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</si>
  <si>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</si>
  <si>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</si>
  <si>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</si>
  <si>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</si>
  <si>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</si>
  <si>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</si>
  <si>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</si>
  <si>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</si>
  <si>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</si>
  <si>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229</t>
  </si>
  <si>
    <t>22960</t>
  </si>
  <si>
    <t>彩票公益金安排的支出</t>
  </si>
  <si>
    <t>2296003</t>
  </si>
  <si>
    <t>用于体育事业的彩票公益金支出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</si>
  <si>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</si>
  <si>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</si>
  <si>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</si>
  <si>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</si>
  <si>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</si>
  <si>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</si>
  <si>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</si>
  <si>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</si>
  <si>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</si>
  <si>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</si>
  <si>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</si>
  <si>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</si>
  <si>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</si>
  <si>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</si>
  <si>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</si>
  <si>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</si>
  <si>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</si>
  <si>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</si>
  <si>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</si>
  <si>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</si>
  <si>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</si>
  <si>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</si>
  <si>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</si>
  <si>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</si>
  <si>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</si>
  <si>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</si>
  <si>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</si>
  <si>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</si>
  <si>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</si>
  <si>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</si>
  <si>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</si>
  <si>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</si>
  <si>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注：我单位2026年无“三公”经费支出预算，此表为空表。</t>
  </si>
  <si>
    <t>预算04表</t>
  </si>
  <si>
    <t>2026年单位基本支出预算表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</si>
  <si>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</si>
  <si>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</si>
  <si>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</si>
  <si>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</si>
  <si>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</si>
  <si>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</si>
  <si>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</si>
  <si>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</si>
  <si>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</si>
  <si>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</si>
  <si>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</si>
  <si>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</si>
  <si>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</si>
  <si>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</si>
  <si>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</si>
  <si>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530000210000000044215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</si>
  <si>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</si>
  <si>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</si>
  <si>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</si>
  <si>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</si>
  <si>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</si>
  <si>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</si>
  <si>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</si>
  <si>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</si>
  <si>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</si>
  <si>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530000210000000044216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</si>
  <si>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</si>
  <si>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</si>
  <si>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</si>
  <si>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</si>
  <si>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</si>
  <si>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</si>
  <si>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</si>
  <si>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</si>
  <si>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</si>
  <si>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530000210000000044218</t>
  </si>
  <si>
    <t>30113</t>
  </si>
  <si>
    <t>530000210000000044219</t>
  </si>
  <si>
    <t>对个人和家庭的补助</t>
  </si>
  <si>
    <t>30399</t>
  </si>
  <si>
    <t>其他对个人和家庭的补助</t>
  </si>
  <si>
    <t>530000210000000044220</t>
  </si>
  <si>
    <t>其他工资福利支出</t>
  </si>
  <si>
    <t>30106</t>
  </si>
  <si>
    <t>伙食补助费</t>
  </si>
  <si>
    <t>530000210000000044225</t>
  </si>
  <si>
    <t>工会经费</t>
  </si>
  <si>
    <t>30228</t>
  </si>
  <si>
    <t>530000210000000044226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</si>
  <si>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</si>
  <si>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</si>
  <si>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</si>
  <si>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</si>
  <si>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</si>
  <si>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</si>
  <si>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</si>
  <si>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</si>
  <si>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</si>
  <si>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</si>
  <si>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</si>
  <si>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</si>
  <si>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</si>
  <si>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</si>
  <si>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</si>
  <si>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</si>
  <si>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</si>
  <si>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</si>
  <si>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</si>
  <si>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</si>
  <si>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</si>
  <si>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</si>
  <si>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</si>
  <si>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</si>
  <si>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</si>
  <si>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30240</t>
  </si>
  <si>
    <t>税金及附加费用</t>
  </si>
  <si>
    <t>30299</t>
  </si>
  <si>
    <t>其他商品和服务支出</t>
  </si>
  <si>
    <t>31002</t>
  </si>
  <si>
    <t>办公设备购置</t>
  </si>
  <si>
    <t>530000221100000183433</t>
  </si>
  <si>
    <t>重大体育比赛奖励专项资金</t>
  </si>
  <si>
    <t>530000221100000183764</t>
  </si>
  <si>
    <t>运动员平时训练奖励专项资金</t>
  </si>
  <si>
    <t>预算05-1表</t>
  </si>
  <si>
    <t>2026年单位项目支出预算表</t>
  </si>
  <si>
    <t>项目分类</t>
  </si>
  <si>
    <t>项目单位</t>
  </si>
  <si>
    <t>本年拨款</t>
  </si>
  <si>
    <t>其中：本次下达</t>
  </si>
  <si>
    <t>海埂中心体彩公益金专项经费</t>
  </si>
  <si>
    <t>事业发展类</t>
  </si>
  <si>
    <t>530000221100000196415</t>
  </si>
  <si>
    <t>31003</t>
  </si>
  <si>
    <t>专用设备购置</t>
  </si>
  <si>
    <t>退役运动员一次性退役专项经费</t>
  </si>
  <si>
    <t>民生类</t>
  </si>
  <si>
    <t>530000251100003275183</t>
  </si>
  <si>
    <t>30303</t>
  </si>
  <si>
    <t>退职（役）费</t>
  </si>
  <si>
    <t>退役运动员自主择业经济补偿专项经费</t>
  </si>
  <si>
    <t>530000231100001102110</t>
  </si>
  <si>
    <t>预算05-2表</t>
  </si>
  <si>
    <t>2026年单位项目支出绩效目标表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</si>
  <si>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</si>
  <si>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</si>
  <si>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</si>
  <si>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</si>
  <si>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</si>
  <si>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</si>
  <si>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</si>
  <si>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</si>
  <si>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</si>
  <si>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</si>
  <si>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《云南省退役运动员自主择业经济补偿办法》（云人社发【2011】146号），组织退役运动员工龄、运动成绩认定，做好退役运动员自主择业经济补偿申报及审批，本年度保障发放3名退役运动员自主择业经济补偿，鼓励运动员自主择业、拓宽就业安置渠道，解决退役运动员后顾之忧。</t>
  </si>
  <si>
    <t>产出指标</t>
  </si>
  <si>
    <t>数量指标</t>
  </si>
  <si>
    <t>保障退役运动员人数</t>
  </si>
  <si>
    <t>=</t>
  </si>
  <si>
    <t>人</t>
  </si>
  <si>
    <t>定量指标</t>
  </si>
  <si>
    <t>反映领取退役运动员自主择业经济补偿的运动员人数</t>
  </si>
  <si>
    <t>质量指标</t>
  </si>
  <si>
    <t>自主择业经济补偿发放准确率</t>
  </si>
  <si>
    <t>100</t>
  </si>
  <si>
    <t>%</t>
  </si>
  <si>
    <t>反映自主择业经济补偿发放准确率。</t>
  </si>
  <si>
    <t>时效指标</t>
  </si>
  <si>
    <t>自主择业经济补偿发放完成时间</t>
  </si>
  <si>
    <t>&lt;=</t>
  </si>
  <si>
    <t>150</t>
  </si>
  <si>
    <t>天</t>
  </si>
  <si>
    <t>反映自主择业经济补偿发放完成时间</t>
  </si>
  <si>
    <t>效益指标</t>
  </si>
  <si>
    <t>社会效益</t>
  </si>
  <si>
    <t>退役运动员自主就业率</t>
  </si>
  <si>
    <t>&gt;=</t>
  </si>
  <si>
    <t>60</t>
  </si>
  <si>
    <t>反映退役运动员自主就业率，计算公式：一年内自主就业运动员人数/领取自主择业经济补偿总人数</t>
  </si>
  <si>
    <t>满意度指标</t>
  </si>
  <si>
    <t>服务对象满意度</t>
  </si>
  <si>
    <t>领取经济补偿运动员满意度</t>
  </si>
  <si>
    <t>90</t>
  </si>
  <si>
    <t>反映领取自主择业经济补偿运动员满意度。</t>
  </si>
  <si>
    <t>按规定、按时发放运动员一次性退役费，保障符合就业安置条件的退役运动员。</t>
  </si>
  <si>
    <t>保障安置退役运动员人数</t>
  </si>
  <si>
    <t>反映领取一次性退役费的运动员人数</t>
  </si>
  <si>
    <t>一次性退役费发放准确率</t>
  </si>
  <si>
    <t>反映就业安置退役运动员一次性退役费发放准确率。</t>
  </si>
  <si>
    <t>一次性退役费发放完成时间</t>
  </si>
  <si>
    <t>反映一次性退役费发放完成时间</t>
  </si>
  <si>
    <t>退役运动员就业安置率</t>
  </si>
  <si>
    <t>反映退役运动员就业安置率，计算公式：一年内就业安置运动员人数/领取一次性退役费总人数</t>
  </si>
  <si>
    <t>领取一次性退役费运动员满意度</t>
  </si>
  <si>
    <t>反映领取一次性退役费运动员满意度</t>
  </si>
  <si>
    <t>1.对标世界、全国冠军保障措施，为运动员及各运动队训练比赛后提供保障，让运动员得到充分恢复，力争在2026年全国各项比赛中取得优异成绩。
2.加强全省游泳、排球项目后备人才训练营和教练员培训班，通过集中学习培训、强化训练等接收先进理论、交流工作经验、改进训练方法、提升竞技水平、执教能力、增强综合素质，夯实人才队伍。
3.加强运动队文化教育工作，以中华体育精神、爱国主义、社会主义、道德、纪律和法治教育为主，业余爱好教育为辅，努力打造政治合格、能征善战、作风优良的运动队。
4.为贯彻落实云南省振兴“三大球”计划。通过举办和参加排球项目全国赛事，扩大参与人群，努力打造品牌赛事，初步显现社会效益，力争排球项目竞技水平上台阶、群众普及更广泛，切实在建设高原特色体育强省新征程中发挥应有作用。
5.为助力“跟着赛事去旅行 有一种叫云南的生活”和“高原训练胜地、户外运动天堂、四季赛事乐园”品牌建设，通过举办全国武术比赛，增进武术运动交流，促进武术文化传承推广，帮助省武术队进一步提升竞训实力。</t>
  </si>
  <si>
    <t>外训外赛人数</t>
  </si>
  <si>
    <t>110</t>
  </si>
  <si>
    <t>反映2026年运动队外训外赛人数情况</t>
  </si>
  <si>
    <t>外训外赛次数</t>
  </si>
  <si>
    <t>20</t>
  </si>
  <si>
    <t>次</t>
  </si>
  <si>
    <t>反映运动员2026年外训外赛次数情况。</t>
  </si>
  <si>
    <t>营养品保障供给运动员人数</t>
  </si>
  <si>
    <t>反映营养品保障运动员人数情况</t>
  </si>
  <si>
    <t>保障运动员文化教育人数</t>
  </si>
  <si>
    <t>50</t>
  </si>
  <si>
    <t>反映保障中心运动员文化教育人数</t>
  </si>
  <si>
    <t>购买运动员意外伤害险人数</t>
  </si>
  <si>
    <t>反映为运动员购买意外伤害保险情况</t>
  </si>
  <si>
    <t>举办赛事活动场次</t>
  </si>
  <si>
    <t>反映举办赛事情况</t>
  </si>
  <si>
    <t>参加培训人数</t>
  </si>
  <si>
    <t>80</t>
  </si>
  <si>
    <t>反映参加后备人才训练营及业余体校教练员培训班人数</t>
  </si>
  <si>
    <t>开展三品管理巡查次数</t>
  </si>
  <si>
    <t>详见2026年反兴奋剂专项经费项目实施方案</t>
  </si>
  <si>
    <t>食源性兴奋剂检测次数</t>
  </si>
  <si>
    <t>反映2026年运动员食材检测情况</t>
  </si>
  <si>
    <t>器材采购数量</t>
  </si>
  <si>
    <t>个</t>
  </si>
  <si>
    <t>反映2026年采购耐用器材数量情况</t>
  </si>
  <si>
    <t>聘请游泳项目专家数量</t>
  </si>
  <si>
    <t>1.00</t>
  </si>
  <si>
    <t>反映为构建游泳项目体系聘请专家情况</t>
  </si>
  <si>
    <t>获得比赛奖牌数量</t>
  </si>
  <si>
    <t>8</t>
  </si>
  <si>
    <t>块</t>
  </si>
  <si>
    <t>反映2026年比赛获奖情况</t>
  </si>
  <si>
    <t>器材日均使用时长</t>
  </si>
  <si>
    <t>小时</t>
  </si>
  <si>
    <t>反映耐用器材使用情况</t>
  </si>
  <si>
    <t>足球运动员参加全国比赛次数</t>
  </si>
  <si>
    <t>9</t>
  </si>
  <si>
    <t>反映足球运动员参加全国比赛次数</t>
  </si>
  <si>
    <t>参培人员出勤率</t>
  </si>
  <si>
    <t>反映预算部门（单位）组织开展各类培训中参训人员的出勤情况。
培训出勤率=（实际出勤学员数量/参加培训学员数量）*100%。</t>
  </si>
  <si>
    <t>外训外赛任务完成率</t>
  </si>
  <si>
    <t>反映外训任务完成情况</t>
  </si>
  <si>
    <t>营养品验收合格率</t>
  </si>
  <si>
    <t>反映营养品验收情况</t>
  </si>
  <si>
    <t>运动员保险覆盖率</t>
  </si>
  <si>
    <t>反映对运动员意外伤害险的覆盖情况</t>
  </si>
  <si>
    <t>赛事活动安全事故发生率</t>
  </si>
  <si>
    <t>0</t>
  </si>
  <si>
    <t>反映比赛保障情况</t>
  </si>
  <si>
    <t>耐用器材验收合格率</t>
  </si>
  <si>
    <t>反映2026年耐用器材验收情况</t>
  </si>
  <si>
    <t>运动员体能测试达标任务完成率</t>
  </si>
  <si>
    <t>反映运动员体能测试达标情况</t>
  </si>
  <si>
    <t>足球联赛安全事故发生率</t>
  </si>
  <si>
    <t>反映足球联赛安全事故发生率</t>
  </si>
  <si>
    <t>营养品发放及时率</t>
  </si>
  <si>
    <t>反映发放营养品时效性</t>
  </si>
  <si>
    <t>培训计划完成及时率</t>
  </si>
  <si>
    <t>反映培训班举办情况</t>
  </si>
  <si>
    <t>赛事活动计划完成及时率</t>
  </si>
  <si>
    <t>反映是否能及时举办比赛</t>
  </si>
  <si>
    <t>器材购置计划完成及时率</t>
  </si>
  <si>
    <t>反映器材购置情况</t>
  </si>
  <si>
    <t>青少年足球联赛计划完成及时率</t>
  </si>
  <si>
    <t>反映青少年足球联赛计划完成及时率</t>
  </si>
  <si>
    <t>青训中心培养计划完成及时率</t>
  </si>
  <si>
    <t>反映培训计划完成及时率</t>
  </si>
  <si>
    <t>参赛运动员获奖比率</t>
  </si>
  <si>
    <t>30</t>
  </si>
  <si>
    <t>反映参赛运动员获奖情况</t>
  </si>
  <si>
    <t>参训教练员增长率</t>
  </si>
  <si>
    <t>10</t>
  </si>
  <si>
    <t>反映参加培训的教练员较上年增长情况。</t>
  </si>
  <si>
    <t>获得比赛奖牌任务完成率</t>
  </si>
  <si>
    <t>70</t>
  </si>
  <si>
    <t>反映中心奖牌任务完成情况</t>
  </si>
  <si>
    <t>运动员满意度</t>
  </si>
  <si>
    <t>反映备战运动员的满意程度。</t>
  </si>
  <si>
    <t>参加赛事活动人员满意度</t>
  </si>
  <si>
    <t>反映参加赛事活动人员满意度情况</t>
  </si>
  <si>
    <t>参培人员满意度</t>
  </si>
  <si>
    <t>反映参加培训人员对培训内容、讲师授课、课程设置和培训效果等的满意度。
参培人员满意度=（对培训整体满意的参训人数/参训总人数）*100%</t>
  </si>
  <si>
    <t>青训中心参训人员满意度</t>
  </si>
  <si>
    <t>反映青训中心参训人员满意度</t>
  </si>
  <si>
    <t>成本指标</t>
  </si>
  <si>
    <t>经济成本指标</t>
  </si>
  <si>
    <t>营养品采购成本</t>
  </si>
  <si>
    <t>940000</t>
  </si>
  <si>
    <t>元</t>
  </si>
  <si>
    <t>反映营养品采购成本节约情况</t>
  </si>
  <si>
    <t>器材购置成本</t>
  </si>
  <si>
    <t>反映器材采购成本节约情况</t>
  </si>
  <si>
    <t>预算06表</t>
  </si>
  <si>
    <t>2026年政府性基金预算支出预算表</t>
  </si>
  <si>
    <t>政府性基金预算支出</t>
  </si>
  <si>
    <t>预算07表</t>
  </si>
  <si>
    <t>2026年单位政府采购预算表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</si>
  <si>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</si>
  <si>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</si>
  <si>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</si>
  <si>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</si>
  <si>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</si>
  <si>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</si>
  <si>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</si>
  <si>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</si>
  <si>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</si>
  <si>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</si>
  <si>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笔记本电脑</t>
  </si>
  <si>
    <t>A02010108 便携式计算机</t>
  </si>
  <si>
    <t>台</t>
  </si>
  <si>
    <t>空调</t>
  </si>
  <si>
    <t>A02061804 空调机</t>
  </si>
  <si>
    <t>碎纸机</t>
  </si>
  <si>
    <t>A02021301 碎纸机</t>
  </si>
  <si>
    <t>台式电脑</t>
  </si>
  <si>
    <t>A02010105 台式计算机</t>
  </si>
  <si>
    <t>文件柜</t>
  </si>
  <si>
    <t>A05010502 文件柜</t>
  </si>
  <si>
    <t>全国女排邀请赛赛事服务</t>
  </si>
  <si>
    <t>C06040000 体育服务</t>
  </si>
  <si>
    <t>项</t>
  </si>
  <si>
    <t>全国排球超级联赛赛事服务</t>
  </si>
  <si>
    <t>全国武术比赛赛事服务</t>
  </si>
  <si>
    <t>省级足球青训中心建设服务</t>
  </si>
  <si>
    <t>云南省青少年足球联赛赛事服务</t>
  </si>
  <si>
    <t>耐用器材</t>
  </si>
  <si>
    <t>A02460000 体育设备设施</t>
  </si>
  <si>
    <t>批</t>
  </si>
  <si>
    <t>易耗器材</t>
  </si>
  <si>
    <t>营养品</t>
  </si>
  <si>
    <t>A07060208 营养、保健食品</t>
  </si>
  <si>
    <t>预算08表</t>
  </si>
  <si>
    <t>2026年单位政府购买服务预算表</t>
  </si>
  <si>
    <t>政府购买服务项目</t>
  </si>
  <si>
    <t>政府购买服务目录</t>
  </si>
  <si>
    <t>注：我单位2026年无政府购买服务预算，此表为空表。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</si>
  <si>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</si>
  <si>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</si>
  <si>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</si>
  <si>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</si>
  <si>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</si>
  <si>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</si>
  <si>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</si>
  <si>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</si>
  <si>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</si>
  <si>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</si>
  <si>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</si>
  <si>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</si>
  <si>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</si>
  <si>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</si>
  <si>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</si>
  <si>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</si>
  <si>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</si>
  <si>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</si>
  <si>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</si>
  <si>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</si>
  <si>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</si>
  <si>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</si>
  <si>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</si>
  <si>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</si>
  <si>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</si>
  <si>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注：我单位2026年无省对下转移支付预算，此表为空表。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</si>
  <si>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</si>
  <si>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</si>
  <si>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</si>
  <si>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</si>
  <si>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</si>
  <si>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</si>
  <si>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</si>
  <si>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</si>
  <si>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</si>
  <si>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</si>
  <si>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</si>
  <si>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</si>
  <si>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设备</t>
  </si>
  <si>
    <t>A02052199 其他气体压缩机</t>
  </si>
  <si>
    <t>小型空气压缩机</t>
  </si>
  <si>
    <t>A02052304 制冰设备</t>
  </si>
  <si>
    <t>制冰机</t>
  </si>
  <si>
    <t>A02460300 球类设备</t>
  </si>
  <si>
    <t>排球球车</t>
  </si>
  <si>
    <t>辆</t>
  </si>
  <si>
    <t>A02462100 散打、武术设备</t>
  </si>
  <si>
    <t>比赛训练垫</t>
  </si>
  <si>
    <t>套</t>
  </si>
  <si>
    <t>专业吊式沙包</t>
  </si>
  <si>
    <t>A02462600 健身设备</t>
  </si>
  <si>
    <t>椭圆机</t>
  </si>
  <si>
    <t>A02462900 体育运动辅助设备</t>
  </si>
  <si>
    <t>速度款自动保护器</t>
  </si>
  <si>
    <t>速度攀岩支点</t>
  </si>
  <si>
    <t>A02469900 其他体育设备设施</t>
  </si>
  <si>
    <t>爆发力训练台</t>
  </si>
  <si>
    <t>纯钢防锈哑铃</t>
  </si>
  <si>
    <t>纯钢哑铃架</t>
  </si>
  <si>
    <t>等动阻力游泳专项力量训练器</t>
  </si>
  <si>
    <t>多功能腹背训练器</t>
  </si>
  <si>
    <t>多功能攀爬训练机</t>
  </si>
  <si>
    <t>多功能史密斯综合训练架</t>
  </si>
  <si>
    <t>防水秒表</t>
  </si>
  <si>
    <t>功能一体史密斯综合训练器</t>
  </si>
  <si>
    <t>减震橡胶地垫</t>
  </si>
  <si>
    <t>竞技壶玲</t>
  </si>
  <si>
    <t>竞技壶玲架</t>
  </si>
  <si>
    <t>架</t>
  </si>
  <si>
    <t>开放式六角杠铃杆</t>
  </si>
  <si>
    <t>空气压力肌肉恢复设备</t>
  </si>
  <si>
    <t>力量训练雪橇车</t>
  </si>
  <si>
    <t>深蹲架</t>
  </si>
  <si>
    <t>数字功能性训练器</t>
  </si>
  <si>
    <t>臀部训练器</t>
  </si>
  <si>
    <t>臀腘训练器</t>
  </si>
  <si>
    <t>卧拉训练台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</si>
  <si>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</si>
  <si>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</si>
  <si>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</si>
  <si>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</si>
  <si>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</si>
  <si>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注：我单位2026年无中央转移支付补助项目支出预算，此表为空表。</t>
  </si>
  <si>
    <t>预算12表</t>
  </si>
  <si>
    <t>2026年单位项目支出中期规划预算表</t>
  </si>
  <si>
    <t>项目级次</t>
  </si>
  <si>
    <t>2026年</t>
  </si>
  <si>
    <t>2027年</t>
  </si>
  <si>
    <t>2028年</t>
  </si>
  <si>
    <t>312 民生类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</si>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</sst>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7" applyNumberFormat="0" applyAlignment="0" applyProtection="0">
      <alignment vertical="center"/>
    </xf>
    <xf numFmtId="0" fontId="30" fillId="4" borderId="18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5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49" fontId="7" fillId="0" borderId="7">
      <alignment horizontal="left" vertical="center" wrapText="1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0" fontId="7" fillId="0" borderId="7">
      <alignment horizontal="right" vertical="center"/>
    </xf>
    <xf numFmtId="180" fontId="7" fillId="0" borderId="7">
      <alignment horizontal="right" vertical="center"/>
    </xf>
  </cellStyleXfs>
  <cellXfs count="176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6" fontId="5" fillId="0" borderId="7" xfId="51" applyFont="1">
      <alignment horizontal="right" vertical="center"/>
    </xf>
    <xf numFmtId="49" fontId="5" fillId="0" borderId="7" xfId="50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49" fontId="7" fillId="0" borderId="0" xfId="50" applyBorder="1">
      <alignment horizontal="left" vertical="center" wrapText="1"/>
    </xf>
    <xf numFmtId="49" fontId="7" fillId="0" borderId="0" xfId="50" applyBorder="1" applyAlignment="1">
      <alignment horizontal="right" vertical="center" wrapText="1"/>
    </xf>
    <xf numFmtId="49" fontId="8" fillId="0" borderId="0" xfId="50" applyFont="1" applyBorder="1" applyAlignment="1">
      <alignment horizontal="center" vertical="center" wrapText="1"/>
    </xf>
    <xf numFmtId="49" fontId="9" fillId="0" borderId="7" xfId="50" applyFont="1" applyAlignment="1">
      <alignment horizontal="center" vertical="center" wrapText="1"/>
    </xf>
    <xf numFmtId="49" fontId="10" fillId="0" borderId="7" xfId="50" applyAlignment="1">
      <alignment horizontal="center" vertical="center" wrapText="1"/>
    </xf>
    <xf numFmtId="49" fontId="9" fillId="0" borderId="7" xfId="50" applyFont="1">
      <alignment horizontal="left" vertical="center" wrapText="1"/>
    </xf>
    <xf numFmtId="180" fontId="7" fillId="0" borderId="7" xfId="56">
      <alignment horizontal="right" vertical="center"/>
    </xf>
    <xf numFmtId="176" fontId="7" fillId="0" borderId="7" xfId="51">
      <alignment horizontal="right" vertical="center"/>
    </xf>
    <xf numFmtId="180" fontId="7" fillId="0" borderId="7" xfId="0" applyNumberFormat="1" applyFont="1" applyBorder="1" applyAlignment="1">
      <alignment horizontal="left" vertical="center"/>
    </xf>
    <xf numFmtId="176" fontId="7" fillId="0" borderId="7" xfId="0" applyNumberFormat="1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horizontal="right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76" fontId="5" fillId="0" borderId="7" xfId="0" applyNumberFormat="1" applyFont="1" applyBorder="1" applyAlignment="1">
      <alignment horizontal="right" vertical="center"/>
    </xf>
    <xf numFmtId="0" fontId="3" fillId="0" borderId="0" xfId="0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13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" fillId="0" borderId="0" xfId="0" applyFont="1" applyAlignment="1">
      <alignment vertical="top"/>
    </xf>
    <xf numFmtId="0" fontId="5" fillId="0" borderId="0" xfId="0" applyFont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3" fillId="0" borderId="7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/>
    </xf>
    <xf numFmtId="49" fontId="5" fillId="0" borderId="7" xfId="50" applyFont="1" applyAlignment="1">
      <alignment horizontal="left" vertical="center" wrapText="1" indent="1"/>
    </xf>
    <xf numFmtId="0" fontId="1" fillId="0" borderId="0" xfId="0" applyFont="1" applyAlignment="1">
      <alignment horizontal="center" wrapText="1"/>
    </xf>
    <xf numFmtId="0" fontId="15" fillId="0" borderId="0" xfId="0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0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6" fontId="5" fillId="0" borderId="0" xfId="51" applyFont="1" applyBorder="1">
      <alignment horizontal="right" vertical="center"/>
    </xf>
    <xf numFmtId="0" fontId="1" fillId="0" borderId="0" xfId="0" applyFont="1" applyProtection="1"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6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B13" sqref="B13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ht="12" customHeight="1" spans="1:4">
      <c r="D1" s="94" t="s">
        <v>0</v>
      </c>
    </row>
    <row r="2" ht="36" customHeight="1" spans="1:4">
      <c r="A2" s="45" t="s">
        <v>1</v>
      </c>
      <c r="B2" s="168"/>
      <c r="C2" s="168"/>
      <c r="D2" s="168"/>
    </row>
    <row r="3" ht="21" customHeight="1" spans="1:4">
      <c r="A3" s="93" t="str">
        <f>"单位名称："&amp;"云南省海埂运动训练中心"</f>
        <v>单位名称：云南省海埂运动训练中心</v>
      </c>
      <c r="B3" s="133"/>
      <c r="C3" s="133"/>
      <c r="D3" s="92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15" t="s">
        <v>5</v>
      </c>
      <c r="B5" s="15" t="s">
        <v>6</v>
      </c>
      <c r="C5" s="15" t="s">
        <v>7</v>
      </c>
      <c r="D5" s="15" t="s">
        <v>6</v>
      </c>
    </row>
    <row r="6" ht="19.5" customHeight="1" spans="1:4">
      <c r="A6" s="18"/>
      <c r="B6" s="18"/>
      <c r="C6" s="18"/>
      <c r="D6" s="18"/>
    </row>
    <row r="7" ht="25.4" customHeight="1" spans="1:4">
      <c r="A7" s="144" t="s">
        <v>8</v>
      </c>
      <c r="B7" s="122">
        <v>28449262.4</v>
      </c>
      <c r="C7" s="23" t="str">
        <f>"一"&amp;"、"&amp;"文化旅游体育与传媒支出"</f>
        <v>一、文化旅游体育与传媒支出</v>
      </c>
      <c r="D7" s="122">
        <v>22611307.98</v>
      </c>
    </row>
    <row r="8" ht="25.4" customHeight="1" spans="1:4">
      <c r="A8" s="144" t="s">
        <v>9</v>
      </c>
      <c r="B8" s="122">
        <v>21932000</v>
      </c>
      <c r="C8" s="23" t="str">
        <f>"二"&amp;"、"&amp;"社会保障和就业支出"</f>
        <v>二、社会保障和就业支出</v>
      </c>
      <c r="D8" s="122">
        <v>2341419.44</v>
      </c>
    </row>
    <row r="9" ht="25.4" customHeight="1" spans="1:4">
      <c r="A9" s="144" t="s">
        <v>10</v>
      </c>
      <c r="B9" s="122"/>
      <c r="C9" s="23" t="str">
        <f>"三"&amp;"、"&amp;"卫生健康支出"</f>
        <v>三、卫生健康支出</v>
      </c>
      <c r="D9" s="122">
        <v>2180460.13</v>
      </c>
    </row>
    <row r="10" ht="25.4" customHeight="1" spans="1:4">
      <c r="A10" s="144" t="s">
        <v>11</v>
      </c>
      <c r="B10" s="88"/>
      <c r="C10" s="23" t="str">
        <f>"四"&amp;"、"&amp;"住房保障支出"</f>
        <v>四、住房保障支出</v>
      </c>
      <c r="D10" s="122">
        <v>1506074.85</v>
      </c>
    </row>
    <row r="11" ht="25.4" customHeight="1" spans="1:4">
      <c r="A11" s="144" t="s">
        <v>12</v>
      </c>
      <c r="B11" s="122">
        <v>190000</v>
      </c>
      <c r="C11" s="23" t="str">
        <f>"五"&amp;"、"&amp;"其他支出"</f>
        <v>五、其他支出</v>
      </c>
      <c r="D11" s="122">
        <v>22777154.92</v>
      </c>
    </row>
    <row r="12" ht="25.4" customHeight="1" spans="1:4">
      <c r="A12" s="144" t="s">
        <v>13</v>
      </c>
      <c r="B12" s="88"/>
      <c r="C12" s="23"/>
      <c r="D12" s="122"/>
    </row>
    <row r="13" ht="25.4" customHeight="1" spans="1:4">
      <c r="A13" s="144" t="s">
        <v>14</v>
      </c>
      <c r="B13" s="88"/>
      <c r="C13" s="23"/>
      <c r="D13" s="122"/>
    </row>
    <row r="14" ht="25.4" customHeight="1" spans="1:4">
      <c r="A14" s="144" t="s">
        <v>15</v>
      </c>
      <c r="B14" s="88">
        <v>190000</v>
      </c>
      <c r="C14" s="23"/>
      <c r="D14" s="122"/>
    </row>
    <row r="15" ht="25.4" customHeight="1" spans="1:4">
      <c r="A15" s="169" t="s">
        <v>16</v>
      </c>
      <c r="B15" s="88"/>
      <c r="C15" s="23"/>
      <c r="D15" s="122"/>
    </row>
    <row r="16" ht="25.4" customHeight="1" spans="1:4">
      <c r="A16" s="169" t="s">
        <v>17</v>
      </c>
      <c r="B16" s="122"/>
      <c r="C16" s="23"/>
      <c r="D16" s="122"/>
    </row>
    <row r="17" ht="25.4" customHeight="1" spans="1:4">
      <c r="A17" s="170" t="s">
        <v>18</v>
      </c>
      <c r="B17" s="140">
        <v>50571262.4</v>
      </c>
      <c r="C17" s="142" t="s">
        <v>19</v>
      </c>
      <c r="D17" s="140">
        <v>51416417.32</v>
      </c>
    </row>
    <row r="18" ht="25.4" customHeight="1" spans="1:4">
      <c r="A18" s="171" t="s">
        <v>20</v>
      </c>
      <c r="B18" s="140">
        <v>845154.92</v>
      </c>
      <c r="C18" s="172" t="s">
        <v>21</v>
      </c>
      <c r="D18" s="173"/>
    </row>
    <row r="19" ht="25.4" customHeight="1" spans="1:4">
      <c r="A19" s="174" t="s">
        <v>22</v>
      </c>
      <c r="B19" s="122">
        <v>845154.92</v>
      </c>
      <c r="C19" s="141" t="s">
        <v>22</v>
      </c>
      <c r="D19" s="88"/>
    </row>
    <row r="20" ht="25.4" customHeight="1" spans="1:4">
      <c r="A20" s="174" t="s">
        <v>23</v>
      </c>
      <c r="B20" s="122"/>
      <c r="C20" s="141" t="s">
        <v>23</v>
      </c>
      <c r="D20" s="88"/>
    </row>
    <row r="21" ht="25.4" customHeight="1" spans="1:4">
      <c r="A21" s="175" t="s">
        <v>24</v>
      </c>
      <c r="B21" s="140">
        <v>51416417.32</v>
      </c>
      <c r="C21" s="142" t="s">
        <v>25</v>
      </c>
      <c r="D21" s="136">
        <v>51416417.32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" sqref="A1"/>
    </sheetView>
  </sheetViews>
  <sheetFormatPr defaultColWidth="9.14166666666667" defaultRowHeight="14.25" customHeight="1" outlineLevelCol="5"/>
  <cols>
    <col min="1" max="1" width="29.0333333333333" customWidth="1"/>
    <col min="2" max="2" width="28.6" customWidth="1"/>
    <col min="3" max="3" width="31.6" customWidth="1"/>
    <col min="4" max="6" width="33.45" customWidth="1"/>
  </cols>
  <sheetData>
    <row r="1" ht="15.75" customHeight="1" spans="1:6">
      <c r="F1" s="55" t="s">
        <v>381</v>
      </c>
    </row>
    <row r="2" ht="28.5" customHeight="1" spans="1:6">
      <c r="A2" s="27" t="s">
        <v>382</v>
      </c>
      <c r="B2" s="27"/>
      <c r="C2" s="27"/>
      <c r="D2" s="27"/>
      <c r="E2" s="27"/>
      <c r="F2" s="27"/>
    </row>
    <row r="3" ht="15" customHeight="1" spans="1:6">
      <c r="A3" s="101" t="str">
        <f>"单位名称："&amp;"云南省海埂运动训练中心"</f>
        <v>单位名称：云南省海埂运动训练中心</v>
      </c>
      <c r="B3" s="102"/>
      <c r="C3" s="102"/>
      <c r="D3" s="58"/>
      <c r="E3" s="58"/>
      <c r="F3" s="103" t="s">
        <v>2</v>
      </c>
    </row>
    <row r="4" ht="18.75" customHeight="1" spans="1:6">
      <c r="A4" s="9" t="s">
        <v>132</v>
      </c>
      <c r="B4" s="9" t="s">
        <v>48</v>
      </c>
      <c r="C4" s="9" t="s">
        <v>49</v>
      </c>
      <c r="D4" s="15" t="s">
        <v>383</v>
      </c>
      <c r="E4" s="62"/>
      <c r="F4" s="62"/>
    </row>
    <row r="5" ht="30" customHeight="1" spans="1:6">
      <c r="A5" s="18"/>
      <c r="B5" s="18"/>
      <c r="C5" s="18"/>
      <c r="D5" s="15" t="s">
        <v>30</v>
      </c>
      <c r="E5" s="62" t="s">
        <v>57</v>
      </c>
      <c r="F5" s="62" t="s">
        <v>58</v>
      </c>
    </row>
    <row r="6" ht="16.5" customHeight="1" spans="1:6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</row>
    <row r="7" ht="20.25" customHeight="1" spans="1:6">
      <c r="A7" s="30" t="s">
        <v>45</v>
      </c>
      <c r="B7" s="30" t="s">
        <v>92</v>
      </c>
      <c r="C7" s="30" t="s">
        <v>56</v>
      </c>
      <c r="D7" s="22">
        <v>22777154.92</v>
      </c>
      <c r="E7" s="22"/>
      <c r="F7" s="22">
        <v>22777154.92</v>
      </c>
    </row>
    <row r="8" ht="20.25" customHeight="1" spans="1:6">
      <c r="A8" s="30" t="s">
        <v>45</v>
      </c>
      <c r="B8" s="104" t="s">
        <v>93</v>
      </c>
      <c r="C8" s="104" t="s">
        <v>94</v>
      </c>
      <c r="D8" s="22">
        <v>22777154.92</v>
      </c>
      <c r="E8" s="22"/>
      <c r="F8" s="22">
        <v>22777154.92</v>
      </c>
    </row>
    <row r="9" ht="20.25" customHeight="1" spans="1:6">
      <c r="A9" s="30" t="s">
        <v>45</v>
      </c>
      <c r="B9" s="105" t="s">
        <v>95</v>
      </c>
      <c r="C9" s="105" t="s">
        <v>96</v>
      </c>
      <c r="D9" s="22">
        <v>22777154.92</v>
      </c>
      <c r="E9" s="22"/>
      <c r="F9" s="22">
        <v>22777154.92</v>
      </c>
    </row>
    <row r="10" ht="17.25" customHeight="1" spans="1:6">
      <c r="A10" s="106" t="s">
        <v>97</v>
      </c>
      <c r="B10" s="107"/>
      <c r="C10" s="107" t="s">
        <v>97</v>
      </c>
      <c r="D10" s="22">
        <v>22777154.92</v>
      </c>
      <c r="E10" s="22"/>
      <c r="F10" s="22">
        <v>22777154.92</v>
      </c>
    </row>
  </sheetData>
  <mergeCells count="6">
    <mergeCell ref="A2:F2"/>
    <mergeCell ref="D4:F4"/>
    <mergeCell ref="A10:C10"/>
    <mergeCell ref="A4:A5"/>
    <mergeCell ref="B4:B5"/>
    <mergeCell ref="C4:C5"/>
  </mergeCells>
  <pageMargins left="0.75" right="0.75" top="1" bottom="1" header="0.5" footer="0.5"/>
  <pageSetup paperSize="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2"/>
  <sheetViews>
    <sheetView showZeros="0" workbookViewId="0">
      <selection activeCell="A2" sqref="A2:Q2"/>
    </sheetView>
  </sheetViews>
  <sheetFormatPr defaultColWidth="9.14166666666667" defaultRowHeight="14.25" customHeight="1"/>
  <cols>
    <col min="1" max="1" width="39.1416666666667" customWidth="1"/>
    <col min="2" max="2" width="21.7083333333333" customWidth="1"/>
    <col min="3" max="3" width="35.2833333333333" customWidth="1"/>
    <col min="4" max="4" width="7.70833333333333" customWidth="1"/>
    <col min="5" max="5" width="10.2833333333333" customWidth="1"/>
    <col min="6" max="11" width="14.7416666666667" customWidth="1"/>
    <col min="12" max="16" width="12.575" customWidth="1"/>
    <col min="17" max="17" width="10.425" customWidth="1"/>
  </cols>
  <sheetData>
    <row r="1" ht="13.5" customHeight="1" spans="1:17">
      <c r="O1" s="44"/>
      <c r="P1" s="44"/>
      <c r="Q1" s="92" t="s">
        <v>384</v>
      </c>
    </row>
    <row r="2" ht="27.75" customHeight="1" spans="1:17">
      <c r="A2" s="56" t="s">
        <v>385</v>
      </c>
      <c r="B2" s="27"/>
      <c r="C2" s="27"/>
      <c r="D2" s="27"/>
      <c r="E2" s="27"/>
      <c r="F2" s="27"/>
      <c r="G2" s="27"/>
      <c r="H2" s="27"/>
      <c r="I2" s="27"/>
      <c r="J2" s="27"/>
      <c r="K2" s="46"/>
      <c r="L2" s="27"/>
      <c r="M2" s="27"/>
      <c r="N2" s="27"/>
      <c r="O2" s="46"/>
      <c r="P2" s="46"/>
      <c r="Q2" s="27"/>
    </row>
    <row r="3" ht="18.75" customHeight="1" spans="1:17">
      <c r="A3" s="93" t="str">
        <f>"单位名称："&amp;"云南省海埂运动训练中心"</f>
        <v>单位名称：云南省海埂运动训练中心</v>
      </c>
      <c r="B3" s="6"/>
      <c r="C3" s="6"/>
      <c r="D3" s="6"/>
      <c r="E3" s="6"/>
      <c r="F3" s="6"/>
      <c r="G3" s="6"/>
      <c r="H3" s="6"/>
      <c r="I3" s="6"/>
      <c r="J3" s="6"/>
      <c r="O3" s="61"/>
      <c r="P3" s="61"/>
      <c r="Q3" s="94" t="s">
        <v>122</v>
      </c>
    </row>
    <row r="4" ht="15.75" customHeight="1" spans="1:17">
      <c r="A4" s="9" t="s">
        <v>386</v>
      </c>
      <c r="B4" s="72" t="s">
        <v>387</v>
      </c>
      <c r="C4" s="72" t="s">
        <v>388</v>
      </c>
      <c r="D4" s="72" t="s">
        <v>389</v>
      </c>
      <c r="E4" s="72" t="s">
        <v>390</v>
      </c>
      <c r="F4" s="72" t="s">
        <v>391</v>
      </c>
      <c r="G4" s="73" t="s">
        <v>139</v>
      </c>
      <c r="H4" s="73"/>
      <c r="I4" s="73"/>
      <c r="J4" s="73"/>
      <c r="K4" s="74"/>
      <c r="L4" s="73"/>
      <c r="M4" s="73"/>
      <c r="N4" s="73"/>
      <c r="O4" s="75"/>
      <c r="P4" s="74"/>
      <c r="Q4" s="76"/>
    </row>
    <row r="5" ht="17.25" customHeight="1" spans="1:17">
      <c r="A5" s="14"/>
      <c r="B5" s="77"/>
      <c r="C5" s="77"/>
      <c r="D5" s="77"/>
      <c r="E5" s="77"/>
      <c r="F5" s="77"/>
      <c r="G5" s="77" t="s">
        <v>30</v>
      </c>
      <c r="H5" s="77" t="s">
        <v>33</v>
      </c>
      <c r="I5" s="77" t="s">
        <v>392</v>
      </c>
      <c r="J5" s="77" t="s">
        <v>393</v>
      </c>
      <c r="K5" s="78" t="s">
        <v>394</v>
      </c>
      <c r="L5" s="79" t="s">
        <v>395</v>
      </c>
      <c r="M5" s="79"/>
      <c r="N5" s="79"/>
      <c r="O5" s="80"/>
      <c r="P5" s="81"/>
      <c r="Q5" s="82"/>
    </row>
    <row r="6" ht="54" customHeight="1" spans="1:17">
      <c r="A6" s="17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146</v>
      </c>
      <c r="O6" s="84" t="s">
        <v>39</v>
      </c>
      <c r="P6" s="83" t="s">
        <v>40</v>
      </c>
      <c r="Q6" s="82" t="s">
        <v>41</v>
      </c>
    </row>
    <row r="7" ht="15" customHeight="1" spans="1:17">
      <c r="A7" s="18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85" t="s">
        <v>45</v>
      </c>
      <c r="B8" s="86"/>
      <c r="C8" s="86"/>
      <c r="D8" s="86"/>
      <c r="E8" s="97"/>
      <c r="F8" s="22">
        <v>2709000</v>
      </c>
      <c r="G8" s="22">
        <v>15302571.2</v>
      </c>
      <c r="H8" s="22">
        <v>46600</v>
      </c>
      <c r="I8" s="22">
        <v>15255971.2</v>
      </c>
      <c r="J8" s="22"/>
      <c r="K8" s="22"/>
      <c r="L8" s="22"/>
      <c r="M8" s="22"/>
      <c r="N8" s="22"/>
      <c r="O8" s="22"/>
      <c r="P8" s="22"/>
      <c r="Q8" s="22"/>
    </row>
    <row r="9" ht="21" customHeight="1" spans="1:17">
      <c r="A9" s="98" t="s">
        <v>181</v>
      </c>
      <c r="B9" s="86" t="s">
        <v>396</v>
      </c>
      <c r="C9" s="86" t="s">
        <v>397</v>
      </c>
      <c r="D9" s="99" t="s">
        <v>398</v>
      </c>
      <c r="E9" s="100">
        <v>1</v>
      </c>
      <c r="F9" s="22">
        <v>9000</v>
      </c>
      <c r="G9" s="22">
        <v>9000</v>
      </c>
      <c r="H9" s="22">
        <v>9000</v>
      </c>
      <c r="I9" s="22"/>
      <c r="J9" s="22"/>
      <c r="K9" s="22"/>
      <c r="L9" s="22"/>
      <c r="M9" s="22"/>
      <c r="N9" s="22"/>
      <c r="O9" s="22"/>
      <c r="P9" s="22"/>
      <c r="Q9" s="22"/>
    </row>
    <row r="10" ht="21" customHeight="1" spans="1:17">
      <c r="A10" s="98" t="s">
        <v>181</v>
      </c>
      <c r="B10" s="86" t="s">
        <v>399</v>
      </c>
      <c r="C10" s="86" t="s">
        <v>400</v>
      </c>
      <c r="D10" s="99" t="s">
        <v>398</v>
      </c>
      <c r="E10" s="100">
        <v>4</v>
      </c>
      <c r="F10" s="22"/>
      <c r="G10" s="22">
        <v>27600</v>
      </c>
      <c r="H10" s="22">
        <v>27600</v>
      </c>
      <c r="I10" s="22"/>
      <c r="J10" s="22"/>
      <c r="K10" s="22"/>
      <c r="L10" s="22"/>
      <c r="M10" s="22"/>
      <c r="N10" s="22"/>
      <c r="O10" s="22"/>
      <c r="P10" s="22"/>
      <c r="Q10" s="22"/>
    </row>
    <row r="11" ht="21" customHeight="1" spans="1:17">
      <c r="A11" s="98" t="s">
        <v>181</v>
      </c>
      <c r="B11" s="86" t="s">
        <v>401</v>
      </c>
      <c r="C11" s="86" t="s">
        <v>402</v>
      </c>
      <c r="D11" s="99" t="s">
        <v>398</v>
      </c>
      <c r="E11" s="100">
        <v>1</v>
      </c>
      <c r="F11" s="22">
        <v>1000</v>
      </c>
      <c r="G11" s="22">
        <v>1000</v>
      </c>
      <c r="H11" s="22">
        <v>1000</v>
      </c>
      <c r="I11" s="22"/>
      <c r="J11" s="22"/>
      <c r="K11" s="22"/>
      <c r="L11" s="22"/>
      <c r="M11" s="22"/>
      <c r="N11" s="22"/>
      <c r="O11" s="22"/>
      <c r="P11" s="22"/>
      <c r="Q11" s="22"/>
    </row>
    <row r="12" ht="21" customHeight="1" spans="1:17">
      <c r="A12" s="98" t="s">
        <v>181</v>
      </c>
      <c r="B12" s="86" t="s">
        <v>403</v>
      </c>
      <c r="C12" s="86" t="s">
        <v>404</v>
      </c>
      <c r="D12" s="99" t="s">
        <v>398</v>
      </c>
      <c r="E12" s="100">
        <v>1</v>
      </c>
      <c r="F12" s="22">
        <v>6000</v>
      </c>
      <c r="G12" s="22">
        <v>6000</v>
      </c>
      <c r="H12" s="22">
        <v>6000</v>
      </c>
      <c r="I12" s="22"/>
      <c r="J12" s="22"/>
      <c r="K12" s="22"/>
      <c r="L12" s="22"/>
      <c r="M12" s="22"/>
      <c r="N12" s="22"/>
      <c r="O12" s="22"/>
      <c r="P12" s="22"/>
      <c r="Q12" s="22"/>
    </row>
    <row r="13" ht="21" customHeight="1" spans="1:17">
      <c r="A13" s="98" t="s">
        <v>181</v>
      </c>
      <c r="B13" s="86" t="s">
        <v>405</v>
      </c>
      <c r="C13" s="86" t="s">
        <v>406</v>
      </c>
      <c r="D13" s="99" t="s">
        <v>312</v>
      </c>
      <c r="E13" s="100">
        <v>3</v>
      </c>
      <c r="F13" s="22">
        <v>3000</v>
      </c>
      <c r="G13" s="22">
        <v>3000</v>
      </c>
      <c r="H13" s="22">
        <v>3000</v>
      </c>
      <c r="I13" s="22"/>
      <c r="J13" s="22"/>
      <c r="K13" s="22"/>
      <c r="L13" s="22"/>
      <c r="M13" s="22"/>
      <c r="N13" s="22"/>
      <c r="O13" s="22"/>
      <c r="P13" s="22"/>
      <c r="Q13" s="22"/>
    </row>
    <row r="14" ht="21" customHeight="1" spans="1:17">
      <c r="A14" s="98" t="s">
        <v>222</v>
      </c>
      <c r="B14" s="86" t="s">
        <v>407</v>
      </c>
      <c r="C14" s="86" t="s">
        <v>408</v>
      </c>
      <c r="D14" s="99" t="s">
        <v>409</v>
      </c>
      <c r="E14" s="100">
        <v>1</v>
      </c>
      <c r="F14" s="22">
        <v>400000</v>
      </c>
      <c r="G14" s="22">
        <v>400000</v>
      </c>
      <c r="H14" s="22"/>
      <c r="I14" s="22">
        <v>400000</v>
      </c>
      <c r="J14" s="22"/>
      <c r="K14" s="22"/>
      <c r="L14" s="22"/>
      <c r="M14" s="22"/>
      <c r="N14" s="22"/>
      <c r="O14" s="22"/>
      <c r="P14" s="22"/>
      <c r="Q14" s="22"/>
    </row>
    <row r="15" ht="21" customHeight="1" spans="1:17">
      <c r="A15" s="98" t="s">
        <v>222</v>
      </c>
      <c r="B15" s="86" t="s">
        <v>410</v>
      </c>
      <c r="C15" s="86" t="s">
        <v>408</v>
      </c>
      <c r="D15" s="99" t="s">
        <v>409</v>
      </c>
      <c r="E15" s="100">
        <v>1</v>
      </c>
      <c r="F15" s="22">
        <v>450000</v>
      </c>
      <c r="G15" s="22">
        <v>450000</v>
      </c>
      <c r="H15" s="22"/>
      <c r="I15" s="22">
        <v>450000</v>
      </c>
      <c r="J15" s="22"/>
      <c r="K15" s="22"/>
      <c r="L15" s="22"/>
      <c r="M15" s="22"/>
      <c r="N15" s="22"/>
      <c r="O15" s="22"/>
      <c r="P15" s="22"/>
      <c r="Q15" s="22"/>
    </row>
    <row r="16" ht="21" customHeight="1" spans="1:17">
      <c r="A16" s="98" t="s">
        <v>222</v>
      </c>
      <c r="B16" s="86" t="s">
        <v>411</v>
      </c>
      <c r="C16" s="86" t="s">
        <v>408</v>
      </c>
      <c r="D16" s="99" t="s">
        <v>409</v>
      </c>
      <c r="E16" s="100">
        <v>1</v>
      </c>
      <c r="F16" s="22">
        <v>900000</v>
      </c>
      <c r="G16" s="22">
        <v>900000</v>
      </c>
      <c r="H16" s="22"/>
      <c r="I16" s="22">
        <v>900000</v>
      </c>
      <c r="J16" s="22"/>
      <c r="K16" s="22"/>
      <c r="L16" s="22"/>
      <c r="M16" s="22"/>
      <c r="N16" s="22"/>
      <c r="O16" s="22"/>
      <c r="P16" s="22"/>
      <c r="Q16" s="22"/>
    </row>
    <row r="17" ht="21" customHeight="1" spans="1:17">
      <c r="A17" s="98" t="s">
        <v>222</v>
      </c>
      <c r="B17" s="86" t="s">
        <v>412</v>
      </c>
      <c r="C17" s="86" t="s">
        <v>408</v>
      </c>
      <c r="D17" s="99" t="s">
        <v>409</v>
      </c>
      <c r="E17" s="100">
        <v>1</v>
      </c>
      <c r="F17" s="22"/>
      <c r="G17" s="22">
        <v>7635971.2</v>
      </c>
      <c r="H17" s="22"/>
      <c r="I17" s="22">
        <v>7635971.2</v>
      </c>
      <c r="J17" s="22"/>
      <c r="K17" s="22"/>
      <c r="L17" s="22"/>
      <c r="M17" s="22"/>
      <c r="N17" s="22"/>
      <c r="O17" s="22"/>
      <c r="P17" s="22"/>
      <c r="Q17" s="22"/>
    </row>
    <row r="18" ht="21" customHeight="1" spans="1:17">
      <c r="A18" s="98" t="s">
        <v>222</v>
      </c>
      <c r="B18" s="86" t="s">
        <v>413</v>
      </c>
      <c r="C18" s="86" t="s">
        <v>408</v>
      </c>
      <c r="D18" s="99" t="s">
        <v>409</v>
      </c>
      <c r="E18" s="100">
        <v>1</v>
      </c>
      <c r="F18" s="22"/>
      <c r="G18" s="22">
        <v>3000000</v>
      </c>
      <c r="H18" s="22"/>
      <c r="I18" s="22">
        <v>3000000</v>
      </c>
      <c r="J18" s="22"/>
      <c r="K18" s="22"/>
      <c r="L18" s="22"/>
      <c r="M18" s="22"/>
      <c r="N18" s="22"/>
      <c r="O18" s="22"/>
      <c r="P18" s="22"/>
      <c r="Q18" s="22"/>
    </row>
    <row r="19" ht="21" customHeight="1" spans="1:17">
      <c r="A19" s="98" t="s">
        <v>222</v>
      </c>
      <c r="B19" s="86" t="s">
        <v>414</v>
      </c>
      <c r="C19" s="86" t="s">
        <v>415</v>
      </c>
      <c r="D19" s="99" t="s">
        <v>416</v>
      </c>
      <c r="E19" s="100">
        <v>1</v>
      </c>
      <c r="F19" s="22"/>
      <c r="G19" s="22">
        <v>940000</v>
      </c>
      <c r="H19" s="22"/>
      <c r="I19" s="22">
        <v>940000</v>
      </c>
      <c r="J19" s="22"/>
      <c r="K19" s="22"/>
      <c r="L19" s="22"/>
      <c r="M19" s="22"/>
      <c r="N19" s="22"/>
      <c r="O19" s="22"/>
      <c r="P19" s="22"/>
      <c r="Q19" s="22"/>
    </row>
    <row r="20" ht="21" customHeight="1" spans="1:17">
      <c r="A20" s="98" t="s">
        <v>222</v>
      </c>
      <c r="B20" s="86" t="s">
        <v>417</v>
      </c>
      <c r="C20" s="86" t="s">
        <v>415</v>
      </c>
      <c r="D20" s="99" t="s">
        <v>416</v>
      </c>
      <c r="E20" s="100">
        <v>1</v>
      </c>
      <c r="F20" s="22"/>
      <c r="G20" s="22">
        <v>990000</v>
      </c>
      <c r="H20" s="22"/>
      <c r="I20" s="22">
        <v>990000</v>
      </c>
      <c r="J20" s="22"/>
      <c r="K20" s="22"/>
      <c r="L20" s="22"/>
      <c r="M20" s="22"/>
      <c r="N20" s="22"/>
      <c r="O20" s="22"/>
      <c r="P20" s="22"/>
      <c r="Q20" s="22"/>
    </row>
    <row r="21" ht="21" customHeight="1" spans="1:17">
      <c r="A21" s="98" t="s">
        <v>222</v>
      </c>
      <c r="B21" s="86" t="s">
        <v>418</v>
      </c>
      <c r="C21" s="86" t="s">
        <v>419</v>
      </c>
      <c r="D21" s="99" t="s">
        <v>416</v>
      </c>
      <c r="E21" s="100">
        <v>1</v>
      </c>
      <c r="F21" s="22">
        <v>940000</v>
      </c>
      <c r="G21" s="22">
        <v>940000</v>
      </c>
      <c r="H21" s="22"/>
      <c r="I21" s="22">
        <v>940000</v>
      </c>
      <c r="J21" s="22"/>
      <c r="K21" s="22"/>
      <c r="L21" s="22"/>
      <c r="M21" s="22"/>
      <c r="N21" s="22"/>
      <c r="O21" s="22"/>
      <c r="P21" s="22"/>
      <c r="Q21" s="22"/>
    </row>
    <row r="22" ht="21" customHeight="1" spans="1:17">
      <c r="A22" s="89" t="s">
        <v>97</v>
      </c>
      <c r="B22" s="90"/>
      <c r="C22" s="90"/>
      <c r="D22" s="90"/>
      <c r="E22" s="97"/>
      <c r="F22" s="22">
        <v>2709000</v>
      </c>
      <c r="G22" s="22">
        <v>15302571.2</v>
      </c>
      <c r="H22" s="22">
        <v>46600</v>
      </c>
      <c r="I22" s="22">
        <v>15255971.2</v>
      </c>
      <c r="J22" s="22"/>
      <c r="K22" s="22"/>
      <c r="L22" s="22"/>
      <c r="M22" s="22"/>
      <c r="N22" s="22"/>
      <c r="O22" s="22"/>
      <c r="P22" s="22"/>
      <c r="Q22" s="22"/>
    </row>
  </sheetData>
  <mergeCells count="16">
    <mergeCell ref="A2:Q2"/>
    <mergeCell ref="A3:F3"/>
    <mergeCell ref="G4:Q4"/>
    <mergeCell ref="L5:Q5"/>
    <mergeCell ref="A22:E2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8" scale="7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2" sqref="A2:N2"/>
    </sheetView>
  </sheetViews>
  <sheetFormatPr defaultColWidth="9.14166666666667" defaultRowHeight="14.25" customHeight="1"/>
  <cols>
    <col min="1" max="1" width="31.425" customWidth="1"/>
    <col min="2" max="2" width="21.7083333333333" customWidth="1"/>
    <col min="3" max="3" width="26.7083333333333" customWidth="1"/>
    <col min="4" max="14" width="16.6" customWidth="1"/>
  </cols>
  <sheetData>
    <row r="1" ht="13.5" customHeight="1" spans="1:14">
      <c r="A1" s="60"/>
      <c r="B1" s="60"/>
      <c r="C1" s="60"/>
      <c r="D1" s="60"/>
      <c r="E1" s="60"/>
      <c r="F1" s="60"/>
      <c r="G1" s="60"/>
      <c r="H1" s="65"/>
      <c r="I1" s="60"/>
      <c r="J1" s="60"/>
      <c r="K1" s="60"/>
      <c r="L1" s="44"/>
      <c r="M1" s="66"/>
      <c r="N1" s="67" t="s">
        <v>420</v>
      </c>
    </row>
    <row r="2" ht="27.75" customHeight="1" spans="1:14">
      <c r="A2" s="56" t="s">
        <v>421</v>
      </c>
      <c r="B2" s="68"/>
      <c r="C2" s="68"/>
      <c r="D2" s="68"/>
      <c r="E2" s="68"/>
      <c r="F2" s="68"/>
      <c r="G2" s="68"/>
      <c r="H2" s="69"/>
      <c r="I2" s="68"/>
      <c r="J2" s="68"/>
      <c r="K2" s="68"/>
      <c r="L2" s="46"/>
      <c r="M2" s="69"/>
      <c r="N2" s="68"/>
    </row>
    <row r="3" ht="18.75" customHeight="1" spans="1:14">
      <c r="A3" s="57" t="str">
        <f>"单位名称："&amp;"云南省海埂运动训练中心"</f>
        <v>单位名称：云南省海埂运动训练中心</v>
      </c>
      <c r="B3" s="58"/>
      <c r="C3" s="58"/>
      <c r="D3" s="58"/>
      <c r="E3" s="58"/>
      <c r="F3" s="58"/>
      <c r="G3" s="58"/>
      <c r="H3" s="65"/>
      <c r="I3" s="60"/>
      <c r="J3" s="60"/>
      <c r="K3" s="60"/>
      <c r="L3" s="61"/>
      <c r="M3" s="70"/>
      <c r="N3" s="71" t="s">
        <v>122</v>
      </c>
    </row>
    <row r="4" ht="15.75" customHeight="1" spans="1:14">
      <c r="A4" s="9" t="s">
        <v>386</v>
      </c>
      <c r="B4" s="72" t="s">
        <v>422</v>
      </c>
      <c r="C4" s="72" t="s">
        <v>423</v>
      </c>
      <c r="D4" s="73" t="s">
        <v>139</v>
      </c>
      <c r="E4" s="73"/>
      <c r="F4" s="73"/>
      <c r="G4" s="73"/>
      <c r="H4" s="74"/>
      <c r="I4" s="73"/>
      <c r="J4" s="73"/>
      <c r="K4" s="73"/>
      <c r="L4" s="75"/>
      <c r="M4" s="74"/>
      <c r="N4" s="76"/>
    </row>
    <row r="5" ht="17.25" customHeight="1" spans="1:14">
      <c r="A5" s="14"/>
      <c r="B5" s="77"/>
      <c r="C5" s="77"/>
      <c r="D5" s="77" t="s">
        <v>30</v>
      </c>
      <c r="E5" s="77" t="s">
        <v>33</v>
      </c>
      <c r="F5" s="77" t="s">
        <v>392</v>
      </c>
      <c r="G5" s="77" t="s">
        <v>393</v>
      </c>
      <c r="H5" s="78" t="s">
        <v>394</v>
      </c>
      <c r="I5" s="79" t="s">
        <v>395</v>
      </c>
      <c r="J5" s="79"/>
      <c r="K5" s="79"/>
      <c r="L5" s="80"/>
      <c r="M5" s="81"/>
      <c r="N5" s="82"/>
    </row>
    <row r="6" ht="54" customHeight="1" spans="1:14">
      <c r="A6" s="17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146</v>
      </c>
      <c r="L6" s="84" t="s">
        <v>39</v>
      </c>
      <c r="M6" s="83" t="s">
        <v>40</v>
      </c>
      <c r="N6" s="82" t="s">
        <v>41</v>
      </c>
    </row>
    <row r="7" ht="15" customHeight="1" spans="1:14">
      <c r="A7" s="17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1" customHeight="1" spans="1:14">
      <c r="A8" s="85"/>
      <c r="B8" s="86"/>
      <c r="C8" s="86"/>
      <c r="D8" s="87"/>
      <c r="E8" s="87"/>
      <c r="F8" s="87"/>
      <c r="G8" s="87"/>
      <c r="H8" s="87"/>
      <c r="I8" s="87"/>
      <c r="J8" s="87"/>
      <c r="K8" s="87"/>
      <c r="L8" s="88"/>
      <c r="M8" s="87"/>
      <c r="N8" s="87"/>
    </row>
    <row r="9" ht="21" customHeight="1" spans="1:14">
      <c r="A9" s="85"/>
      <c r="B9" s="86"/>
      <c r="C9" s="86"/>
      <c r="D9" s="87"/>
      <c r="E9" s="87"/>
      <c r="F9" s="87"/>
      <c r="G9" s="87"/>
      <c r="H9" s="87"/>
      <c r="I9" s="87"/>
      <c r="J9" s="87"/>
      <c r="K9" s="87"/>
      <c r="L9" s="88"/>
      <c r="M9" s="87"/>
      <c r="N9" s="87"/>
    </row>
    <row r="10" ht="21" customHeight="1" spans="1:14">
      <c r="A10" s="89" t="s">
        <v>97</v>
      </c>
      <c r="B10" s="90"/>
      <c r="C10" s="91"/>
      <c r="D10" s="87"/>
      <c r="E10" s="87"/>
      <c r="F10" s="87"/>
      <c r="G10" s="87"/>
      <c r="H10" s="87"/>
      <c r="I10" s="87"/>
      <c r="J10" s="87"/>
      <c r="K10" s="87"/>
      <c r="L10" s="88"/>
      <c r="M10" s="87"/>
      <c r="N10" s="87"/>
    </row>
    <row r="11" customHeight="1" spans="1:14">
      <c r="A11" t="s">
        <v>424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8" scale="74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31.8666666666667" customWidth="1"/>
    <col min="2" max="15" width="17.175" customWidth="1"/>
    <col min="16" max="22" width="17.0333333333333" customWidth="1"/>
    <col min="23" max="23" width="17" customWidth="1"/>
    <col min="24" max="24" width="17.0333333333333" customWidth="1"/>
  </cols>
  <sheetData>
    <row r="1" ht="13.5" customHeight="1" spans="1:24">
      <c r="D1" s="55"/>
      <c r="W1" s="44"/>
      <c r="X1" s="44" t="s">
        <v>425</v>
      </c>
    </row>
    <row r="2" ht="27.75" customHeight="1" spans="1:24">
      <c r="A2" s="56" t="s">
        <v>426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18" customHeight="1" spans="1:24">
      <c r="A3" s="57" t="str">
        <f>"单位名称："&amp;"云南省海埂运动训练中心"</f>
        <v>单位名称：云南省海埂运动训练中心</v>
      </c>
      <c r="B3" s="58"/>
      <c r="C3" s="58"/>
      <c r="D3" s="59"/>
      <c r="E3" s="60"/>
      <c r="F3" s="60"/>
      <c r="G3" s="60"/>
      <c r="H3" s="60"/>
      <c r="I3" s="60"/>
      <c r="W3" s="61"/>
      <c r="X3" s="61" t="s">
        <v>122</v>
      </c>
    </row>
    <row r="4" ht="19.5" customHeight="1" spans="1:24">
      <c r="A4" s="15" t="s">
        <v>427</v>
      </c>
      <c r="B4" s="10" t="s">
        <v>139</v>
      </c>
      <c r="C4" s="11"/>
      <c r="D4" s="11"/>
      <c r="E4" s="62" t="s">
        <v>428</v>
      </c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ht="40.5" customHeight="1" spans="1:24">
      <c r="A5" s="18"/>
      <c r="B5" s="28" t="s">
        <v>30</v>
      </c>
      <c r="C5" s="9" t="s">
        <v>33</v>
      </c>
      <c r="D5" s="63" t="s">
        <v>429</v>
      </c>
      <c r="E5" s="62" t="s">
        <v>430</v>
      </c>
      <c r="F5" s="62" t="s">
        <v>431</v>
      </c>
      <c r="G5" s="62" t="s">
        <v>432</v>
      </c>
      <c r="H5" s="62" t="s">
        <v>433</v>
      </c>
      <c r="I5" s="62" t="s">
        <v>434</v>
      </c>
      <c r="J5" s="62" t="s">
        <v>435</v>
      </c>
      <c r="K5" s="62" t="s">
        <v>436</v>
      </c>
      <c r="L5" s="62" t="s">
        <v>437</v>
      </c>
      <c r="M5" s="62" t="s">
        <v>438</v>
      </c>
      <c r="N5" s="62" t="s">
        <v>439</v>
      </c>
      <c r="O5" s="62" t="s">
        <v>440</v>
      </c>
      <c r="P5" s="62" t="s">
        <v>441</v>
      </c>
      <c r="Q5" s="62" t="s">
        <v>442</v>
      </c>
      <c r="R5" s="62" t="s">
        <v>443</v>
      </c>
      <c r="S5" s="62" t="s">
        <v>444</v>
      </c>
      <c r="T5" s="62" t="s">
        <v>445</v>
      </c>
      <c r="U5" s="62" t="s">
        <v>446</v>
      </c>
      <c r="V5" s="62" t="s">
        <v>447</v>
      </c>
      <c r="W5" s="62" t="s">
        <v>448</v>
      </c>
      <c r="X5" s="62" t="s">
        <v>449</v>
      </c>
    </row>
    <row r="6" ht="19.5" customHeight="1" spans="1:24">
      <c r="A6" s="62">
        <v>1</v>
      </c>
      <c r="B6" s="62">
        <v>2</v>
      </c>
      <c r="C6" s="62">
        <v>3</v>
      </c>
      <c r="D6" s="10">
        <v>4</v>
      </c>
      <c r="E6" s="62">
        <v>5</v>
      </c>
      <c r="F6" s="62">
        <v>6</v>
      </c>
      <c r="G6" s="62">
        <v>7</v>
      </c>
      <c r="H6" s="10">
        <v>8</v>
      </c>
      <c r="I6" s="62">
        <v>9</v>
      </c>
      <c r="J6" s="62">
        <v>10</v>
      </c>
      <c r="K6" s="62">
        <v>11</v>
      </c>
      <c r="L6" s="10">
        <v>12</v>
      </c>
      <c r="M6" s="62">
        <v>13</v>
      </c>
      <c r="N6" s="62">
        <v>14</v>
      </c>
      <c r="O6" s="62">
        <v>15</v>
      </c>
      <c r="P6" s="10">
        <v>16</v>
      </c>
      <c r="Q6" s="62">
        <v>17</v>
      </c>
      <c r="R6" s="62">
        <v>18</v>
      </c>
      <c r="S6" s="62">
        <v>19</v>
      </c>
      <c r="T6" s="10">
        <v>20</v>
      </c>
      <c r="U6" s="10">
        <v>21</v>
      </c>
      <c r="V6" s="10">
        <v>22</v>
      </c>
      <c r="W6" s="62">
        <v>23</v>
      </c>
      <c r="X6" s="62">
        <v>24</v>
      </c>
    </row>
    <row r="7" ht="28.4" customHeight="1" spans="1:24">
      <c r="A7" s="30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64"/>
      <c r="X7" s="22"/>
    </row>
    <row r="8" ht="29.9" customHeight="1" spans="1:24">
      <c r="A8" s="30"/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64"/>
      <c r="X8" s="22"/>
    </row>
    <row r="9" customHeight="1" spans="1:24">
      <c r="A9" t="s">
        <v>450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" footer="0.5"/>
  <pageSetup paperSize="8" scale="46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28.9583333333333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833333333333" customWidth="1"/>
    <col min="7" max="7" width="14.8833333333333" customWidth="1"/>
    <col min="8" max="8" width="10.8833333333333" customWidth="1"/>
    <col min="9" max="9" width="13.425" customWidth="1"/>
    <col min="10" max="10" width="38.675" customWidth="1"/>
  </cols>
  <sheetData>
    <row r="1" customHeight="1" spans="1:10">
      <c r="J1" s="44" t="s">
        <v>451</v>
      </c>
    </row>
    <row r="2" ht="28.5" customHeight="1" spans="1:10">
      <c r="A2" s="45" t="s">
        <v>452</v>
      </c>
      <c r="B2" s="27"/>
      <c r="C2" s="27"/>
      <c r="D2" s="27"/>
      <c r="E2" s="27"/>
      <c r="F2" s="46"/>
      <c r="G2" s="27"/>
      <c r="H2" s="46"/>
      <c r="I2" s="46"/>
      <c r="J2" s="27"/>
    </row>
    <row r="3" ht="17.25" customHeight="1" spans="1:10">
      <c r="A3" s="4" t="str">
        <f>"单位名称："&amp;"云南省海埂运动训练中心"</f>
        <v>单位名称：云南省海埂运动训练中心</v>
      </c>
    </row>
    <row r="4" ht="44.25" customHeight="1" spans="1:10">
      <c r="A4" s="47" t="s">
        <v>236</v>
      </c>
      <c r="B4" s="47" t="s">
        <v>237</v>
      </c>
      <c r="C4" s="47" t="s">
        <v>238</v>
      </c>
      <c r="D4" s="47" t="s">
        <v>239</v>
      </c>
      <c r="E4" s="47" t="s">
        <v>240</v>
      </c>
      <c r="F4" s="48" t="s">
        <v>241</v>
      </c>
      <c r="G4" s="47" t="s">
        <v>242</v>
      </c>
      <c r="H4" s="48" t="s">
        <v>243</v>
      </c>
      <c r="I4" s="48" t="s">
        <v>244</v>
      </c>
      <c r="J4" s="47" t="s">
        <v>245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21.8" customHeight="1" spans="1:10">
      <c r="A6" s="49"/>
      <c r="B6" s="50"/>
      <c r="C6" s="50"/>
      <c r="D6" s="50"/>
      <c r="E6" s="51"/>
      <c r="F6" s="52"/>
      <c r="G6" s="51"/>
      <c r="H6" s="52"/>
      <c r="I6" s="52"/>
      <c r="J6" s="51"/>
    </row>
    <row r="7" ht="60.8" customHeight="1" spans="1:10">
      <c r="A7" s="49"/>
      <c r="B7" s="53"/>
      <c r="C7" s="53"/>
      <c r="D7" s="53"/>
      <c r="E7" s="49"/>
      <c r="F7" s="53"/>
      <c r="G7" s="49"/>
      <c r="H7" s="53"/>
      <c r="I7" s="53"/>
      <c r="J7" s="54"/>
    </row>
    <row r="8" customHeight="1" spans="1:10">
      <c r="A8" t="s">
        <v>450</v>
      </c>
    </row>
  </sheetData>
  <mergeCells count="2">
    <mergeCell ref="A2:J2"/>
    <mergeCell ref="A3:H3"/>
  </mergeCells>
  <pageMargins left="0.75" right="0.75" top="1" bottom="1" header="0.5" footer="0.5"/>
  <pageSetup paperSize="8" scale="96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41"/>
  <sheetViews>
    <sheetView showZeros="0" topLeftCell="A14" workbookViewId="0">
      <selection activeCell="A1" sqref="A1"/>
    </sheetView>
  </sheetViews>
  <sheetFormatPr defaultColWidth="8.85" defaultRowHeight="15" customHeight="1" outlineLevelCol="7"/>
  <cols>
    <col min="1" max="1" width="36.0333333333333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ht="18.75" customHeight="1" spans="1:8">
      <c r="A1" s="34"/>
      <c r="B1" s="34"/>
      <c r="C1" s="34"/>
      <c r="D1" s="34"/>
      <c r="E1" s="34"/>
      <c r="F1" s="34"/>
      <c r="G1" s="34"/>
      <c r="H1" s="35" t="s">
        <v>453</v>
      </c>
    </row>
    <row r="2" ht="30.65" customHeight="1" spans="1:8">
      <c r="A2" s="36" t="s">
        <v>454</v>
      </c>
      <c r="B2" s="36"/>
      <c r="C2" s="36"/>
      <c r="D2" s="36"/>
      <c r="E2" s="36"/>
      <c r="F2" s="36"/>
      <c r="G2" s="36"/>
      <c r="H2" s="36"/>
    </row>
    <row r="3" ht="18.75" customHeight="1" spans="1:8">
      <c r="A3" s="34" t="str">
        <f>"单位名称："&amp;"云南省海埂运动训练中心"</f>
        <v>单位名称：云南省海埂运动训练中心</v>
      </c>
      <c r="B3" s="34"/>
      <c r="C3" s="34"/>
      <c r="D3" s="34"/>
      <c r="E3" s="34"/>
      <c r="F3" s="34"/>
      <c r="G3" s="34"/>
      <c r="H3" s="34"/>
    </row>
    <row r="4" ht="18.75" customHeight="1" spans="1:8">
      <c r="A4" s="37" t="s">
        <v>132</v>
      </c>
      <c r="B4" s="37" t="s">
        <v>455</v>
      </c>
      <c r="C4" s="37" t="s">
        <v>456</v>
      </c>
      <c r="D4" s="37" t="s">
        <v>457</v>
      </c>
      <c r="E4" s="37" t="s">
        <v>458</v>
      </c>
      <c r="F4" s="37" t="s">
        <v>459</v>
      </c>
      <c r="G4" s="37"/>
      <c r="H4" s="37"/>
    </row>
    <row r="5" ht="18.75" customHeight="1" spans="1:8">
      <c r="A5" s="37"/>
      <c r="B5" s="37"/>
      <c r="C5" s="37"/>
      <c r="D5" s="37"/>
      <c r="E5" s="37"/>
      <c r="F5" s="37" t="s">
        <v>390</v>
      </c>
      <c r="G5" s="37" t="s">
        <v>460</v>
      </c>
      <c r="H5" s="37" t="s">
        <v>461</v>
      </c>
    </row>
    <row r="6" ht="18.75" customHeight="1" spans="1:8">
      <c r="A6" s="38" t="s">
        <v>114</v>
      </c>
      <c r="B6" s="38" t="s">
        <v>115</v>
      </c>
      <c r="C6" s="38" t="s">
        <v>116</v>
      </c>
      <c r="D6" s="38" t="s">
        <v>117</v>
      </c>
      <c r="E6" s="38" t="s">
        <v>118</v>
      </c>
      <c r="F6" s="38" t="s">
        <v>119</v>
      </c>
      <c r="G6" s="38" t="s">
        <v>462</v>
      </c>
      <c r="H6" s="38" t="s">
        <v>318</v>
      </c>
    </row>
    <row r="7" ht="29.9" customHeight="1" spans="1:8">
      <c r="A7" s="39" t="s">
        <v>45</v>
      </c>
      <c r="B7" s="39" t="s">
        <v>463</v>
      </c>
      <c r="C7" s="39" t="s">
        <v>397</v>
      </c>
      <c r="D7" s="39" t="s">
        <v>396</v>
      </c>
      <c r="E7" s="37" t="s">
        <v>398</v>
      </c>
      <c r="F7" s="40">
        <v>1</v>
      </c>
      <c r="G7" s="41">
        <v>9000</v>
      </c>
      <c r="H7" s="41">
        <v>9000</v>
      </c>
    </row>
    <row r="8" ht="29.9" customHeight="1" spans="1:8">
      <c r="A8" s="39" t="s">
        <v>45</v>
      </c>
      <c r="B8" s="39" t="s">
        <v>463</v>
      </c>
      <c r="C8" s="39" t="s">
        <v>402</v>
      </c>
      <c r="D8" s="39" t="s">
        <v>401</v>
      </c>
      <c r="E8" s="37" t="s">
        <v>398</v>
      </c>
      <c r="F8" s="40">
        <v>1</v>
      </c>
      <c r="G8" s="41">
        <v>1000</v>
      </c>
      <c r="H8" s="41">
        <v>1000</v>
      </c>
    </row>
    <row r="9" ht="29.9" customHeight="1" spans="1:8">
      <c r="A9" s="39" t="s">
        <v>45</v>
      </c>
      <c r="B9" s="39" t="s">
        <v>463</v>
      </c>
      <c r="C9" s="39" t="s">
        <v>464</v>
      </c>
      <c r="D9" s="39" t="s">
        <v>465</v>
      </c>
      <c r="E9" s="37" t="s">
        <v>398</v>
      </c>
      <c r="F9" s="40">
        <v>1</v>
      </c>
      <c r="G9" s="41">
        <v>40000</v>
      </c>
      <c r="H9" s="41">
        <v>40000</v>
      </c>
    </row>
    <row r="10" ht="29.9" customHeight="1" spans="1:8">
      <c r="A10" s="39" t="s">
        <v>45</v>
      </c>
      <c r="B10" s="39" t="s">
        <v>463</v>
      </c>
      <c r="C10" s="39" t="s">
        <v>466</v>
      </c>
      <c r="D10" s="39" t="s">
        <v>467</v>
      </c>
      <c r="E10" s="37" t="s">
        <v>398</v>
      </c>
      <c r="F10" s="40">
        <v>2</v>
      </c>
      <c r="G10" s="41">
        <v>2000</v>
      </c>
      <c r="H10" s="41">
        <v>4000</v>
      </c>
    </row>
    <row r="11" ht="29.9" customHeight="1" spans="1:8">
      <c r="A11" s="39" t="s">
        <v>45</v>
      </c>
      <c r="B11" s="39" t="s">
        <v>463</v>
      </c>
      <c r="C11" s="39" t="s">
        <v>400</v>
      </c>
      <c r="D11" s="39" t="s">
        <v>399</v>
      </c>
      <c r="E11" s="37" t="s">
        <v>398</v>
      </c>
      <c r="F11" s="40">
        <v>4</v>
      </c>
      <c r="G11" s="41">
        <v>6900</v>
      </c>
      <c r="H11" s="41">
        <v>27600</v>
      </c>
    </row>
    <row r="12" ht="29.9" customHeight="1" spans="1:8">
      <c r="A12" s="39" t="s">
        <v>45</v>
      </c>
      <c r="B12" s="39" t="s">
        <v>463</v>
      </c>
      <c r="C12" s="39" t="s">
        <v>468</v>
      </c>
      <c r="D12" s="39" t="s">
        <v>469</v>
      </c>
      <c r="E12" s="37" t="s">
        <v>470</v>
      </c>
      <c r="F12" s="40">
        <v>8</v>
      </c>
      <c r="G12" s="41">
        <v>2000</v>
      </c>
      <c r="H12" s="41">
        <v>16000</v>
      </c>
    </row>
    <row r="13" ht="29.9" customHeight="1" spans="1:8">
      <c r="A13" s="39" t="s">
        <v>45</v>
      </c>
      <c r="B13" s="39" t="s">
        <v>463</v>
      </c>
      <c r="C13" s="39" t="s">
        <v>471</v>
      </c>
      <c r="D13" s="39" t="s">
        <v>472</v>
      </c>
      <c r="E13" s="37" t="s">
        <v>473</v>
      </c>
      <c r="F13" s="40">
        <v>1</v>
      </c>
      <c r="G13" s="41">
        <v>68000</v>
      </c>
      <c r="H13" s="41">
        <v>68000</v>
      </c>
    </row>
    <row r="14" ht="29.9" customHeight="1" spans="1:8">
      <c r="A14" s="39" t="s">
        <v>45</v>
      </c>
      <c r="B14" s="39" t="s">
        <v>463</v>
      </c>
      <c r="C14" s="39" t="s">
        <v>471</v>
      </c>
      <c r="D14" s="39" t="s">
        <v>474</v>
      </c>
      <c r="E14" s="37" t="s">
        <v>312</v>
      </c>
      <c r="F14" s="40">
        <v>10</v>
      </c>
      <c r="G14" s="41">
        <v>2800</v>
      </c>
      <c r="H14" s="41">
        <v>28000</v>
      </c>
    </row>
    <row r="15" ht="29.9" customHeight="1" spans="1:8">
      <c r="A15" s="39" t="s">
        <v>45</v>
      </c>
      <c r="B15" s="39" t="s">
        <v>463</v>
      </c>
      <c r="C15" s="39" t="s">
        <v>475</v>
      </c>
      <c r="D15" s="39" t="s">
        <v>476</v>
      </c>
      <c r="E15" s="37" t="s">
        <v>398</v>
      </c>
      <c r="F15" s="40">
        <v>2</v>
      </c>
      <c r="G15" s="41">
        <v>7000</v>
      </c>
      <c r="H15" s="41">
        <v>14000</v>
      </c>
    </row>
    <row r="16" ht="29.9" customHeight="1" spans="1:8">
      <c r="A16" s="39" t="s">
        <v>45</v>
      </c>
      <c r="B16" s="39" t="s">
        <v>463</v>
      </c>
      <c r="C16" s="39" t="s">
        <v>477</v>
      </c>
      <c r="D16" s="39" t="s">
        <v>478</v>
      </c>
      <c r="E16" s="37" t="s">
        <v>398</v>
      </c>
      <c r="F16" s="40">
        <v>3</v>
      </c>
      <c r="G16" s="41">
        <v>33000</v>
      </c>
      <c r="H16" s="41">
        <v>99000</v>
      </c>
    </row>
    <row r="17" ht="29.9" customHeight="1" spans="1:8">
      <c r="A17" s="39" t="s">
        <v>45</v>
      </c>
      <c r="B17" s="39" t="s">
        <v>463</v>
      </c>
      <c r="C17" s="39" t="s">
        <v>477</v>
      </c>
      <c r="D17" s="39" t="s">
        <v>479</v>
      </c>
      <c r="E17" s="37" t="s">
        <v>473</v>
      </c>
      <c r="F17" s="40">
        <v>2</v>
      </c>
      <c r="G17" s="41">
        <v>24000</v>
      </c>
      <c r="H17" s="41">
        <v>48000</v>
      </c>
    </row>
    <row r="18" ht="29.9" customHeight="1" spans="1:8">
      <c r="A18" s="39" t="s">
        <v>45</v>
      </c>
      <c r="B18" s="39" t="s">
        <v>463</v>
      </c>
      <c r="C18" s="39" t="s">
        <v>480</v>
      </c>
      <c r="D18" s="39" t="s">
        <v>481</v>
      </c>
      <c r="E18" s="37" t="s">
        <v>398</v>
      </c>
      <c r="F18" s="40">
        <v>2</v>
      </c>
      <c r="G18" s="41">
        <v>85000</v>
      </c>
      <c r="H18" s="41">
        <v>170000</v>
      </c>
    </row>
    <row r="19" ht="29.9" customHeight="1" spans="1:8">
      <c r="A19" s="39" t="s">
        <v>45</v>
      </c>
      <c r="B19" s="39" t="s">
        <v>463</v>
      </c>
      <c r="C19" s="39" t="s">
        <v>480</v>
      </c>
      <c r="D19" s="39" t="s">
        <v>482</v>
      </c>
      <c r="E19" s="37" t="s">
        <v>473</v>
      </c>
      <c r="F19" s="40">
        <v>2</v>
      </c>
      <c r="G19" s="41">
        <v>8000</v>
      </c>
      <c r="H19" s="41">
        <v>16000</v>
      </c>
    </row>
    <row r="20" ht="29.9" customHeight="1" spans="1:8">
      <c r="A20" s="39" t="s">
        <v>45</v>
      </c>
      <c r="B20" s="39" t="s">
        <v>463</v>
      </c>
      <c r="C20" s="39" t="s">
        <v>480</v>
      </c>
      <c r="D20" s="39" t="s">
        <v>483</v>
      </c>
      <c r="E20" s="37" t="s">
        <v>312</v>
      </c>
      <c r="F20" s="40">
        <v>2</v>
      </c>
      <c r="G20" s="41">
        <v>3200</v>
      </c>
      <c r="H20" s="41">
        <v>6400</v>
      </c>
    </row>
    <row r="21" ht="29.9" customHeight="1" spans="1:8">
      <c r="A21" s="39" t="s">
        <v>45</v>
      </c>
      <c r="B21" s="39" t="s">
        <v>463</v>
      </c>
      <c r="C21" s="39" t="s">
        <v>480</v>
      </c>
      <c r="D21" s="39" t="s">
        <v>484</v>
      </c>
      <c r="E21" s="37" t="s">
        <v>398</v>
      </c>
      <c r="F21" s="40">
        <v>3</v>
      </c>
      <c r="G21" s="41">
        <v>10000</v>
      </c>
      <c r="H21" s="41">
        <v>30000</v>
      </c>
    </row>
    <row r="22" ht="29.9" customHeight="1" spans="1:8">
      <c r="A22" s="39" t="s">
        <v>45</v>
      </c>
      <c r="B22" s="39" t="s">
        <v>463</v>
      </c>
      <c r="C22" s="39" t="s">
        <v>480</v>
      </c>
      <c r="D22" s="39" t="s">
        <v>485</v>
      </c>
      <c r="E22" s="37" t="s">
        <v>312</v>
      </c>
      <c r="F22" s="40">
        <v>3</v>
      </c>
      <c r="G22" s="41">
        <v>1800</v>
      </c>
      <c r="H22" s="41">
        <v>5400</v>
      </c>
    </row>
    <row r="23" ht="29.9" customHeight="1" spans="1:8">
      <c r="A23" s="39" t="s">
        <v>45</v>
      </c>
      <c r="B23" s="39" t="s">
        <v>463</v>
      </c>
      <c r="C23" s="39" t="s">
        <v>480</v>
      </c>
      <c r="D23" s="39" t="s">
        <v>486</v>
      </c>
      <c r="E23" s="37" t="s">
        <v>398</v>
      </c>
      <c r="F23" s="40">
        <v>4</v>
      </c>
      <c r="G23" s="41">
        <v>9500</v>
      </c>
      <c r="H23" s="41">
        <v>38000</v>
      </c>
    </row>
    <row r="24" ht="29.9" customHeight="1" spans="1:8">
      <c r="A24" s="39" t="s">
        <v>45</v>
      </c>
      <c r="B24" s="39" t="s">
        <v>463</v>
      </c>
      <c r="C24" s="39" t="s">
        <v>480</v>
      </c>
      <c r="D24" s="39" t="s">
        <v>487</v>
      </c>
      <c r="E24" s="37" t="s">
        <v>398</v>
      </c>
      <c r="F24" s="40">
        <v>1</v>
      </c>
      <c r="G24" s="41">
        <v>16000</v>
      </c>
      <c r="H24" s="41">
        <v>16000</v>
      </c>
    </row>
    <row r="25" ht="29.9" customHeight="1" spans="1:8">
      <c r="A25" s="39" t="s">
        <v>45</v>
      </c>
      <c r="B25" s="39" t="s">
        <v>463</v>
      </c>
      <c r="C25" s="39" t="s">
        <v>480</v>
      </c>
      <c r="D25" s="39" t="s">
        <v>488</v>
      </c>
      <c r="E25" s="37" t="s">
        <v>319</v>
      </c>
      <c r="F25" s="40">
        <v>10</v>
      </c>
      <c r="G25" s="41">
        <v>1600</v>
      </c>
      <c r="H25" s="41">
        <v>16000</v>
      </c>
    </row>
    <row r="26" ht="29.9" customHeight="1" spans="1:8">
      <c r="A26" s="39" t="s">
        <v>45</v>
      </c>
      <c r="B26" s="39" t="s">
        <v>463</v>
      </c>
      <c r="C26" s="39" t="s">
        <v>480</v>
      </c>
      <c r="D26" s="39" t="s">
        <v>489</v>
      </c>
      <c r="E26" s="37" t="s">
        <v>398</v>
      </c>
      <c r="F26" s="40">
        <v>1</v>
      </c>
      <c r="G26" s="41">
        <v>22200</v>
      </c>
      <c r="H26" s="41">
        <v>22200</v>
      </c>
    </row>
    <row r="27" ht="29.9" customHeight="1" spans="1:8">
      <c r="A27" s="39" t="s">
        <v>45</v>
      </c>
      <c r="B27" s="39" t="s">
        <v>463</v>
      </c>
      <c r="C27" s="39" t="s">
        <v>480</v>
      </c>
      <c r="D27" s="39" t="s">
        <v>490</v>
      </c>
      <c r="E27" s="37" t="s">
        <v>473</v>
      </c>
      <c r="F27" s="40">
        <v>2</v>
      </c>
      <c r="G27" s="41">
        <v>12600</v>
      </c>
      <c r="H27" s="41">
        <v>25200</v>
      </c>
    </row>
    <row r="28" ht="29.9" customHeight="1" spans="1:8">
      <c r="A28" s="39" t="s">
        <v>45</v>
      </c>
      <c r="B28" s="39" t="s">
        <v>463</v>
      </c>
      <c r="C28" s="39" t="s">
        <v>480</v>
      </c>
      <c r="D28" s="39" t="s">
        <v>491</v>
      </c>
      <c r="E28" s="37" t="s">
        <v>312</v>
      </c>
      <c r="F28" s="40">
        <v>20</v>
      </c>
      <c r="G28" s="41">
        <v>500</v>
      </c>
      <c r="H28" s="41">
        <v>10000</v>
      </c>
    </row>
    <row r="29" ht="29.9" customHeight="1" spans="1:8">
      <c r="A29" s="39" t="s">
        <v>45</v>
      </c>
      <c r="B29" s="39" t="s">
        <v>463</v>
      </c>
      <c r="C29" s="39" t="s">
        <v>480</v>
      </c>
      <c r="D29" s="39" t="s">
        <v>492</v>
      </c>
      <c r="E29" s="37" t="s">
        <v>493</v>
      </c>
      <c r="F29" s="40">
        <v>2</v>
      </c>
      <c r="G29" s="41">
        <v>2300</v>
      </c>
      <c r="H29" s="41">
        <v>4600</v>
      </c>
    </row>
    <row r="30" ht="29.9" customHeight="1" spans="1:8">
      <c r="A30" s="39" t="s">
        <v>45</v>
      </c>
      <c r="B30" s="39" t="s">
        <v>463</v>
      </c>
      <c r="C30" s="39" t="s">
        <v>480</v>
      </c>
      <c r="D30" s="39" t="s">
        <v>494</v>
      </c>
      <c r="E30" s="37" t="s">
        <v>312</v>
      </c>
      <c r="F30" s="40">
        <v>4</v>
      </c>
      <c r="G30" s="41">
        <v>1200</v>
      </c>
      <c r="H30" s="41">
        <v>4800</v>
      </c>
    </row>
    <row r="31" ht="29.9" customHeight="1" spans="1:8">
      <c r="A31" s="39" t="s">
        <v>45</v>
      </c>
      <c r="B31" s="39" t="s">
        <v>463</v>
      </c>
      <c r="C31" s="39" t="s">
        <v>480</v>
      </c>
      <c r="D31" s="39" t="s">
        <v>495</v>
      </c>
      <c r="E31" s="37" t="s">
        <v>398</v>
      </c>
      <c r="F31" s="40">
        <v>1</v>
      </c>
      <c r="G31" s="41">
        <v>85000</v>
      </c>
      <c r="H31" s="41">
        <v>85000</v>
      </c>
    </row>
    <row r="32" ht="29.9" customHeight="1" spans="1:8">
      <c r="A32" s="39" t="s">
        <v>45</v>
      </c>
      <c r="B32" s="39" t="s">
        <v>463</v>
      </c>
      <c r="C32" s="39" t="s">
        <v>480</v>
      </c>
      <c r="D32" s="39" t="s">
        <v>496</v>
      </c>
      <c r="E32" s="37" t="s">
        <v>398</v>
      </c>
      <c r="F32" s="40">
        <v>2</v>
      </c>
      <c r="G32" s="41">
        <v>6000</v>
      </c>
      <c r="H32" s="41">
        <v>12000</v>
      </c>
    </row>
    <row r="33" ht="29.9" customHeight="1" spans="1:8">
      <c r="A33" s="39" t="s">
        <v>45</v>
      </c>
      <c r="B33" s="39" t="s">
        <v>463</v>
      </c>
      <c r="C33" s="39" t="s">
        <v>480</v>
      </c>
      <c r="D33" s="39" t="s">
        <v>497</v>
      </c>
      <c r="E33" s="37" t="s">
        <v>398</v>
      </c>
      <c r="F33" s="40">
        <v>1</v>
      </c>
      <c r="G33" s="41">
        <v>11000</v>
      </c>
      <c r="H33" s="41">
        <v>11000</v>
      </c>
    </row>
    <row r="34" ht="29.9" customHeight="1" spans="1:8">
      <c r="A34" s="39" t="s">
        <v>45</v>
      </c>
      <c r="B34" s="39" t="s">
        <v>463</v>
      </c>
      <c r="C34" s="39" t="s">
        <v>480</v>
      </c>
      <c r="D34" s="39" t="s">
        <v>498</v>
      </c>
      <c r="E34" s="37" t="s">
        <v>398</v>
      </c>
      <c r="F34" s="40">
        <v>1</v>
      </c>
      <c r="G34" s="41">
        <v>175000</v>
      </c>
      <c r="H34" s="41">
        <v>175000</v>
      </c>
    </row>
    <row r="35" ht="29.9" customHeight="1" spans="1:8">
      <c r="A35" s="39" t="s">
        <v>45</v>
      </c>
      <c r="B35" s="39" t="s">
        <v>463</v>
      </c>
      <c r="C35" s="39" t="s">
        <v>480</v>
      </c>
      <c r="D35" s="39" t="s">
        <v>499</v>
      </c>
      <c r="E35" s="37" t="s">
        <v>312</v>
      </c>
      <c r="F35" s="40">
        <v>2</v>
      </c>
      <c r="G35" s="41">
        <v>1800</v>
      </c>
      <c r="H35" s="41">
        <v>3600</v>
      </c>
    </row>
    <row r="36" ht="29.9" customHeight="1" spans="1:8">
      <c r="A36" s="39" t="s">
        <v>45</v>
      </c>
      <c r="B36" s="39" t="s">
        <v>463</v>
      </c>
      <c r="C36" s="39" t="s">
        <v>480</v>
      </c>
      <c r="D36" s="39" t="s">
        <v>500</v>
      </c>
      <c r="E36" s="37" t="s">
        <v>398</v>
      </c>
      <c r="F36" s="40">
        <v>2</v>
      </c>
      <c r="G36" s="41">
        <v>20000</v>
      </c>
      <c r="H36" s="41">
        <v>40000</v>
      </c>
    </row>
    <row r="37" ht="29.9" customHeight="1" spans="1:8">
      <c r="A37" s="39" t="s">
        <v>45</v>
      </c>
      <c r="B37" s="39" t="s">
        <v>463</v>
      </c>
      <c r="C37" s="39" t="s">
        <v>480</v>
      </c>
      <c r="D37" s="39" t="s">
        <v>501</v>
      </c>
      <c r="E37" s="37" t="s">
        <v>398</v>
      </c>
      <c r="F37" s="40">
        <v>8</v>
      </c>
      <c r="G37" s="41">
        <v>2100</v>
      </c>
      <c r="H37" s="41">
        <v>16800</v>
      </c>
    </row>
    <row r="38" ht="29.9" customHeight="1" spans="1:8">
      <c r="A38" s="39" t="s">
        <v>45</v>
      </c>
      <c r="B38" s="39" t="s">
        <v>463</v>
      </c>
      <c r="C38" s="39" t="s">
        <v>480</v>
      </c>
      <c r="D38" s="39" t="s">
        <v>467</v>
      </c>
      <c r="E38" s="37" t="s">
        <v>398</v>
      </c>
      <c r="F38" s="40">
        <v>2</v>
      </c>
      <c r="G38" s="41">
        <v>2000</v>
      </c>
      <c r="H38" s="41">
        <v>4000</v>
      </c>
    </row>
    <row r="39" ht="29.9" customHeight="1" spans="1:8">
      <c r="A39" s="39" t="s">
        <v>45</v>
      </c>
      <c r="B39" s="39" t="s">
        <v>502</v>
      </c>
      <c r="C39" s="39" t="s">
        <v>406</v>
      </c>
      <c r="D39" s="39" t="s">
        <v>405</v>
      </c>
      <c r="E39" s="37" t="s">
        <v>312</v>
      </c>
      <c r="F39" s="40">
        <v>3</v>
      </c>
      <c r="G39" s="41">
        <v>1000</v>
      </c>
      <c r="H39" s="41">
        <v>3000</v>
      </c>
    </row>
    <row r="40" ht="20.15" customHeight="1" spans="1:8">
      <c r="A40" s="37" t="s">
        <v>30</v>
      </c>
      <c r="B40" s="37"/>
      <c r="C40" s="37"/>
      <c r="D40" s="37"/>
      <c r="E40" s="37"/>
      <c r="F40" s="40">
        <v>113</v>
      </c>
      <c r="G40" s="41"/>
      <c r="H40" s="41">
        <v>1069600</v>
      </c>
    </row>
    <row r="41" ht="19.5" customHeight="1" spans="1:8">
      <c r="A41" s="39" t="s">
        <v>503</v>
      </c>
      <c r="B41" s="39"/>
      <c r="C41" s="39"/>
      <c r="D41" s="39"/>
      <c r="E41" s="39"/>
      <c r="F41" s="42"/>
      <c r="G41" s="43"/>
      <c r="H41" s="43"/>
    </row>
  </sheetData>
  <mergeCells count="9">
    <mergeCell ref="A2:H2"/>
    <mergeCell ref="F4:H4"/>
    <mergeCell ref="A40:E40"/>
    <mergeCell ref="A41:H41"/>
    <mergeCell ref="A4:A5"/>
    <mergeCell ref="B4:B5"/>
    <mergeCell ref="C4:C5"/>
    <mergeCell ref="D4:D5"/>
    <mergeCell ref="E4:E5"/>
  </mergeCells>
  <pageMargins left="0.75" right="0.75" top="1" bottom="1" header="0.5" footer="0.5"/>
  <pageSetup paperSize="8" scale="65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C16" sqref="C16"/>
    </sheetView>
  </sheetViews>
  <sheetFormatPr defaultColWidth="9.14166666666667" defaultRowHeight="14.25" customHeight="1"/>
  <cols>
    <col min="1" max="1" width="16.3166666666667" customWidth="1"/>
    <col min="2" max="2" width="29.0333333333333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ht="13.5" customHeight="1" spans="1:11">
      <c r="D1" s="1"/>
      <c r="E1" s="1"/>
      <c r="F1" s="1"/>
      <c r="G1" s="1"/>
      <c r="K1" s="2" t="s">
        <v>504</v>
      </c>
    </row>
    <row r="2" ht="27.75" customHeight="1" spans="1:11">
      <c r="A2" s="27" t="s">
        <v>505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13.5" customHeight="1" spans="1:11">
      <c r="A3" s="4" t="str">
        <f>"单位名称："&amp;"云南省海埂运动训练中心"</f>
        <v>单位名称：云南省海埂运动训练中心</v>
      </c>
      <c r="B3" s="5"/>
      <c r="C3" s="5"/>
      <c r="D3" s="5"/>
      <c r="E3" s="5"/>
      <c r="F3" s="5"/>
      <c r="G3" s="5"/>
      <c r="H3" s="6"/>
      <c r="I3" s="6"/>
      <c r="J3" s="6"/>
      <c r="K3" s="7" t="s">
        <v>122</v>
      </c>
    </row>
    <row r="4" ht="21.75" customHeight="1" spans="1:11">
      <c r="A4" s="8" t="s">
        <v>218</v>
      </c>
      <c r="B4" s="8" t="s">
        <v>134</v>
      </c>
      <c r="C4" s="8" t="s">
        <v>219</v>
      </c>
      <c r="D4" s="9" t="s">
        <v>135</v>
      </c>
      <c r="E4" s="9" t="s">
        <v>136</v>
      </c>
      <c r="F4" s="9" t="s">
        <v>137</v>
      </c>
      <c r="G4" s="9" t="s">
        <v>138</v>
      </c>
      <c r="H4" s="15" t="s">
        <v>30</v>
      </c>
      <c r="I4" s="10" t="s">
        <v>506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33</v>
      </c>
      <c r="J5" s="9" t="s">
        <v>34</v>
      </c>
      <c r="K5" s="9" t="s">
        <v>35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32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9">
        <v>10</v>
      </c>
      <c r="K7" s="29">
        <v>11</v>
      </c>
    </row>
    <row r="8" ht="30.65" customHeight="1" spans="1:11">
      <c r="A8" s="30"/>
      <c r="B8" s="20"/>
      <c r="C8" s="30"/>
      <c r="D8" s="30"/>
      <c r="E8" s="30"/>
      <c r="F8" s="30"/>
      <c r="G8" s="30"/>
      <c r="H8" s="22"/>
      <c r="I8" s="22"/>
      <c r="J8" s="22"/>
      <c r="K8" s="22"/>
    </row>
    <row r="9" ht="30.65" customHeight="1" spans="1:11">
      <c r="A9" s="20"/>
      <c r="B9" s="20"/>
      <c r="C9" s="20"/>
      <c r="D9" s="20"/>
      <c r="E9" s="20"/>
      <c r="F9" s="20"/>
      <c r="G9" s="20"/>
      <c r="H9" s="22"/>
      <c r="I9" s="22"/>
      <c r="J9" s="22"/>
      <c r="K9" s="22"/>
    </row>
    <row r="10" ht="18.75" customHeight="1" spans="1:11">
      <c r="A10" s="31" t="s">
        <v>97</v>
      </c>
      <c r="B10" s="32"/>
      <c r="C10" s="32"/>
      <c r="D10" s="32"/>
      <c r="E10" s="32"/>
      <c r="F10" s="32"/>
      <c r="G10" s="33"/>
      <c r="H10" s="22"/>
      <c r="I10" s="22"/>
      <c r="J10" s="22"/>
      <c r="K10" s="22"/>
    </row>
    <row r="11" customHeight="1" spans="1:11">
      <c r="A11" t="s">
        <v>507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8" scale="8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abSelected="1" workbookViewId="0">
      <selection activeCell="C22" sqref="C22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333333333333" customWidth="1"/>
    <col min="5" max="7" width="27.0333333333333" customWidth="1"/>
  </cols>
  <sheetData>
    <row r="1" ht="13.5" customHeight="1" spans="1:7">
      <c r="D1" s="1"/>
      <c r="G1" s="2" t="s">
        <v>508</v>
      </c>
    </row>
    <row r="2" ht="27.75" customHeight="1" spans="1:7">
      <c r="A2" s="3" t="s">
        <v>509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"单位名称："&amp;"云南省海埂运动训练中心"</f>
        <v>单位名称：云南省海埂运动训练中心</v>
      </c>
      <c r="B3" s="5"/>
      <c r="C3" s="5"/>
      <c r="D3" s="5"/>
      <c r="E3" s="6"/>
      <c r="F3" s="6"/>
      <c r="G3" s="7" t="s">
        <v>122</v>
      </c>
    </row>
    <row r="4" ht="21.75" customHeight="1" spans="1:7">
      <c r="A4" s="8" t="s">
        <v>219</v>
      </c>
      <c r="B4" s="8" t="s">
        <v>218</v>
      </c>
      <c r="C4" s="8" t="s">
        <v>134</v>
      </c>
      <c r="D4" s="9" t="s">
        <v>510</v>
      </c>
      <c r="E4" s="10" t="s">
        <v>33</v>
      </c>
      <c r="F4" s="11"/>
      <c r="G4" s="12"/>
    </row>
    <row r="5" ht="21.75" customHeight="1" spans="1:7">
      <c r="A5" s="13"/>
      <c r="B5" s="13"/>
      <c r="C5" s="13"/>
      <c r="D5" s="14"/>
      <c r="E5" s="15" t="s">
        <v>511</v>
      </c>
      <c r="F5" s="9" t="s">
        <v>512</v>
      </c>
      <c r="G5" s="9" t="s">
        <v>513</v>
      </c>
    </row>
    <row r="6" ht="40.5" customHeight="1" spans="1:7">
      <c r="A6" s="16"/>
      <c r="B6" s="16"/>
      <c r="C6" s="16"/>
      <c r="D6" s="17"/>
      <c r="E6" s="18"/>
      <c r="F6" s="17" t="s">
        <v>32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29.9" customHeight="1" spans="1:7">
      <c r="A8" s="20" t="s">
        <v>45</v>
      </c>
      <c r="B8" s="21"/>
      <c r="C8" s="21"/>
      <c r="D8" s="20"/>
      <c r="E8" s="22">
        <v>1462961</v>
      </c>
      <c r="F8" s="22">
        <v>1462961</v>
      </c>
      <c r="G8" s="22">
        <v>1462961</v>
      </c>
    </row>
    <row r="9" ht="29.9" customHeight="1" spans="1:7">
      <c r="A9" s="20"/>
      <c r="B9" s="20" t="s">
        <v>514</v>
      </c>
      <c r="C9" s="20" t="s">
        <v>232</v>
      </c>
      <c r="D9" s="20" t="s">
        <v>515</v>
      </c>
      <c r="E9" s="22">
        <v>1380261</v>
      </c>
      <c r="F9" s="22">
        <v>1380261</v>
      </c>
      <c r="G9" s="22">
        <v>1380261</v>
      </c>
    </row>
    <row r="10" ht="29.9" customHeight="1" spans="1:7">
      <c r="A10" s="23"/>
      <c r="B10" s="20" t="s">
        <v>514</v>
      </c>
      <c r="C10" s="20" t="s">
        <v>227</v>
      </c>
      <c r="D10" s="20" t="s">
        <v>515</v>
      </c>
      <c r="E10" s="22">
        <v>82700</v>
      </c>
      <c r="F10" s="22">
        <v>82700</v>
      </c>
      <c r="G10" s="22">
        <v>82700</v>
      </c>
    </row>
    <row r="11" ht="18.75" customHeight="1" spans="1:7">
      <c r="A11" s="24" t="s">
        <v>30</v>
      </c>
      <c r="B11" s="25" t="s">
        <v>516</v>
      </c>
      <c r="C11" s="25"/>
      <c r="D11" s="26"/>
      <c r="E11" s="22">
        <v>1462961</v>
      </c>
      <c r="F11" s="22">
        <v>1462961</v>
      </c>
      <c r="G11" s="22">
        <v>1462961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8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Zeros="0" workbookViewId="0">
      <selection activeCell="F17" sqref="F17"/>
    </sheetView>
  </sheetViews>
  <sheetFormatPr defaultColWidth="8" defaultRowHeight="14.25" customHeight="1"/>
  <cols>
    <col min="1" max="1" width="21.1416666666667" customWidth="1"/>
    <col min="2" max="2" width="35.2833333333333" customWidth="1"/>
    <col min="3" max="19" width="16.175" customWidth="1"/>
  </cols>
  <sheetData>
    <row r="1" ht="12" customHeight="1" spans="1:19">
      <c r="A1" s="146"/>
      <c r="J1" s="147"/>
      <c r="R1" s="2" t="s">
        <v>26</v>
      </c>
    </row>
    <row r="2" ht="36" customHeight="1" spans="1:19">
      <c r="A2" s="148" t="s">
        <v>27</v>
      </c>
      <c r="B2" s="27"/>
      <c r="C2" s="27"/>
      <c r="D2" s="27"/>
      <c r="E2" s="27"/>
      <c r="F2" s="27"/>
      <c r="G2" s="27"/>
      <c r="H2" s="27"/>
      <c r="I2" s="27"/>
      <c r="J2" s="46"/>
      <c r="K2" s="27"/>
      <c r="L2" s="27"/>
      <c r="M2" s="27"/>
      <c r="N2" s="27"/>
      <c r="O2" s="27"/>
      <c r="P2" s="27"/>
      <c r="Q2" s="27"/>
      <c r="R2" s="27"/>
      <c r="S2" s="27"/>
    </row>
    <row r="3" ht="20.25" customHeight="1" spans="1:19">
      <c r="A3" s="93" t="str">
        <f>"单位名称："&amp;"云南省海埂运动训练中心"</f>
        <v>单位名称：云南省海埂运动训练中心</v>
      </c>
      <c r="B3" s="6"/>
      <c r="C3" s="6"/>
      <c r="D3" s="6"/>
      <c r="E3" s="6"/>
      <c r="F3" s="6"/>
      <c r="G3" s="6"/>
      <c r="H3" s="6"/>
      <c r="I3" s="6"/>
      <c r="J3" s="149"/>
      <c r="K3" s="6"/>
      <c r="L3" s="6"/>
      <c r="M3" s="6"/>
      <c r="N3" s="7"/>
      <c r="O3" s="7"/>
      <c r="P3" s="7"/>
      <c r="Q3" s="7"/>
      <c r="R3" s="7" t="s">
        <v>2</v>
      </c>
      <c r="S3" s="7" t="s">
        <v>2</v>
      </c>
    </row>
    <row r="4" ht="18.75" customHeight="1" spans="1:19">
      <c r="A4" s="150" t="s">
        <v>28</v>
      </c>
      <c r="B4" s="151" t="s">
        <v>29</v>
      </c>
      <c r="C4" s="151" t="s">
        <v>30</v>
      </c>
      <c r="D4" s="152" t="s">
        <v>31</v>
      </c>
      <c r="E4" s="153"/>
      <c r="F4" s="153"/>
      <c r="G4" s="153"/>
      <c r="H4" s="153"/>
      <c r="I4" s="153"/>
      <c r="J4" s="154"/>
      <c r="K4" s="153"/>
      <c r="L4" s="153"/>
      <c r="M4" s="153"/>
      <c r="N4" s="155"/>
      <c r="O4" s="155" t="s">
        <v>20</v>
      </c>
      <c r="P4" s="155"/>
      <c r="Q4" s="155"/>
      <c r="R4" s="155"/>
      <c r="S4" s="155"/>
    </row>
    <row r="5" ht="18" customHeight="1" spans="1:19">
      <c r="A5" s="156"/>
      <c r="B5" s="157"/>
      <c r="C5" s="157"/>
      <c r="D5" s="157" t="s">
        <v>32</v>
      </c>
      <c r="E5" s="157" t="s">
        <v>33</v>
      </c>
      <c r="F5" s="157" t="s">
        <v>34</v>
      </c>
      <c r="G5" s="157" t="s">
        <v>35</v>
      </c>
      <c r="H5" s="157" t="s">
        <v>36</v>
      </c>
      <c r="I5" s="158" t="s">
        <v>37</v>
      </c>
      <c r="J5" s="159"/>
      <c r="K5" s="158" t="s">
        <v>38</v>
      </c>
      <c r="L5" s="158" t="s">
        <v>39</v>
      </c>
      <c r="M5" s="158" t="s">
        <v>40</v>
      </c>
      <c r="N5" s="160" t="s">
        <v>41</v>
      </c>
      <c r="O5" s="161" t="s">
        <v>32</v>
      </c>
      <c r="P5" s="161" t="s">
        <v>33</v>
      </c>
      <c r="Q5" s="161" t="s">
        <v>34</v>
      </c>
      <c r="R5" s="161" t="s">
        <v>35</v>
      </c>
      <c r="S5" s="161" t="s">
        <v>42</v>
      </c>
    </row>
    <row r="6" ht="29.25" customHeight="1" spans="1:19">
      <c r="A6" s="162"/>
      <c r="B6" s="163"/>
      <c r="C6" s="163"/>
      <c r="D6" s="163"/>
      <c r="E6" s="163"/>
      <c r="F6" s="163"/>
      <c r="G6" s="163"/>
      <c r="H6" s="16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9">
        <v>2</v>
      </c>
      <c r="C7" s="19">
        <v>3</v>
      </c>
      <c r="D7" s="19">
        <v>4</v>
      </c>
      <c r="E7" s="130">
        <v>5</v>
      </c>
      <c r="F7" s="19">
        <v>6</v>
      </c>
      <c r="G7" s="19">
        <v>7</v>
      </c>
      <c r="H7" s="130">
        <v>8</v>
      </c>
      <c r="I7" s="19">
        <v>9</v>
      </c>
      <c r="J7" s="29">
        <v>10</v>
      </c>
      <c r="K7" s="29">
        <v>11</v>
      </c>
      <c r="L7" s="165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</row>
    <row r="8" ht="31.4" customHeight="1" spans="1:19">
      <c r="A8" s="30" t="s">
        <v>44</v>
      </c>
      <c r="B8" s="30" t="s">
        <v>45</v>
      </c>
      <c r="C8" s="22">
        <v>51416417.32</v>
      </c>
      <c r="D8" s="122">
        <v>50571262.4</v>
      </c>
      <c r="E8" s="88">
        <v>28449262.4</v>
      </c>
      <c r="F8" s="88">
        <v>21932000</v>
      </c>
      <c r="G8" s="88"/>
      <c r="H8" s="88"/>
      <c r="I8" s="88">
        <v>190000</v>
      </c>
      <c r="J8" s="88"/>
      <c r="K8" s="88"/>
      <c r="L8" s="88">
        <v>190000</v>
      </c>
      <c r="M8" s="88"/>
      <c r="N8" s="88"/>
      <c r="O8" s="88">
        <v>845154.92</v>
      </c>
      <c r="P8" s="88"/>
      <c r="Q8" s="88">
        <v>845154.92</v>
      </c>
      <c r="R8" s="88"/>
      <c r="S8" s="88"/>
    </row>
    <row r="9" ht="16.5" customHeight="1" spans="1:19">
      <c r="A9" s="166" t="s">
        <v>30</v>
      </c>
      <c r="B9" s="167"/>
      <c r="C9" s="122">
        <v>51416417.32</v>
      </c>
      <c r="D9" s="122">
        <v>50571262.4</v>
      </c>
      <c r="E9" s="88">
        <v>28449262.4</v>
      </c>
      <c r="F9" s="88">
        <v>21932000</v>
      </c>
      <c r="G9" s="88"/>
      <c r="H9" s="88"/>
      <c r="I9" s="88">
        <v>190000</v>
      </c>
      <c r="J9" s="88"/>
      <c r="K9" s="88"/>
      <c r="L9" s="88">
        <v>190000</v>
      </c>
      <c r="M9" s="88"/>
      <c r="N9" s="88"/>
      <c r="O9" s="88">
        <v>845154.92</v>
      </c>
      <c r="P9" s="88"/>
      <c r="Q9" s="88">
        <v>845154.92</v>
      </c>
      <c r="R9" s="88"/>
      <c r="S9" s="88"/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8" scale="5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7"/>
  <sheetViews>
    <sheetView showZeros="0" workbookViewId="0">
      <selection activeCell="A2" sqref="A2:O2"/>
    </sheetView>
  </sheetViews>
  <sheetFormatPr defaultColWidth="9.14166666666667" defaultRowHeight="14.25" customHeight="1"/>
  <cols>
    <col min="1" max="1" width="14.2833333333333" customWidth="1"/>
    <col min="2" max="2" width="32.575" customWidth="1"/>
    <col min="3" max="6" width="18.85" customWidth="1"/>
    <col min="7" max="7" width="21.2833333333333" customWidth="1"/>
    <col min="8" max="9" width="18.85" customWidth="1"/>
    <col min="10" max="10" width="17.85" customWidth="1"/>
    <col min="11" max="15" width="18.85" customWidth="1"/>
  </cols>
  <sheetData>
    <row r="1" ht="15.75" customHeight="1" spans="1:15">
      <c r="O1" s="55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5" customHeight="1" spans="1:15">
      <c r="A3" s="101" t="str">
        <f>"单位名称："&amp;"云南省海埂运动训练中心"</f>
        <v>单位名称：云南省海埂运动训练中心</v>
      </c>
      <c r="B3" s="102"/>
      <c r="C3" s="58"/>
      <c r="D3" s="58"/>
      <c r="E3" s="58"/>
      <c r="F3" s="58"/>
      <c r="G3" s="6"/>
      <c r="H3" s="58"/>
      <c r="I3" s="58"/>
      <c r="J3" s="6"/>
      <c r="K3" s="58"/>
      <c r="L3" s="58"/>
      <c r="M3" s="6"/>
      <c r="N3" s="6"/>
      <c r="O3" s="103" t="s">
        <v>2</v>
      </c>
    </row>
    <row r="4" ht="18.75" customHeight="1" spans="1:15">
      <c r="A4" s="9" t="s">
        <v>48</v>
      </c>
      <c r="B4" s="9" t="s">
        <v>49</v>
      </c>
      <c r="C4" s="15" t="s">
        <v>30</v>
      </c>
      <c r="D4" s="62" t="s">
        <v>33</v>
      </c>
      <c r="E4" s="62"/>
      <c r="F4" s="62"/>
      <c r="G4" s="145" t="s">
        <v>34</v>
      </c>
      <c r="H4" s="9" t="s">
        <v>35</v>
      </c>
      <c r="I4" s="9" t="s">
        <v>50</v>
      </c>
      <c r="J4" s="10" t="s">
        <v>51</v>
      </c>
      <c r="K4" s="73" t="s">
        <v>52</v>
      </c>
      <c r="L4" s="73" t="s">
        <v>53</v>
      </c>
      <c r="M4" s="73" t="s">
        <v>54</v>
      </c>
      <c r="N4" s="73" t="s">
        <v>55</v>
      </c>
      <c r="O4" s="76" t="s">
        <v>56</v>
      </c>
    </row>
    <row r="5" ht="30" customHeight="1" spans="1:15">
      <c r="A5" s="18"/>
      <c r="B5" s="18"/>
      <c r="C5" s="18"/>
      <c r="D5" s="62" t="s">
        <v>32</v>
      </c>
      <c r="E5" s="62" t="s">
        <v>57</v>
      </c>
      <c r="F5" s="62" t="s">
        <v>58</v>
      </c>
      <c r="G5" s="18"/>
      <c r="H5" s="18"/>
      <c r="I5" s="18"/>
      <c r="J5" s="62" t="s">
        <v>32</v>
      </c>
      <c r="K5" s="84" t="s">
        <v>52</v>
      </c>
      <c r="L5" s="84" t="s">
        <v>53</v>
      </c>
      <c r="M5" s="84" t="s">
        <v>54</v>
      </c>
      <c r="N5" s="84" t="s">
        <v>55</v>
      </c>
      <c r="O5" s="84" t="s">
        <v>56</v>
      </c>
    </row>
    <row r="6" ht="16.5" customHeight="1" spans="1:15">
      <c r="A6" s="62">
        <v>1</v>
      </c>
      <c r="B6" s="62">
        <v>2</v>
      </c>
      <c r="C6" s="62">
        <v>3</v>
      </c>
      <c r="D6" s="62">
        <v>4</v>
      </c>
      <c r="E6" s="62">
        <v>5</v>
      </c>
      <c r="F6" s="62">
        <v>6</v>
      </c>
      <c r="G6" s="62">
        <v>7</v>
      </c>
      <c r="H6" s="48">
        <v>8</v>
      </c>
      <c r="I6" s="48">
        <v>9</v>
      </c>
      <c r="J6" s="48">
        <v>10</v>
      </c>
      <c r="K6" s="48">
        <v>11</v>
      </c>
      <c r="L6" s="48">
        <v>12</v>
      </c>
      <c r="M6" s="48">
        <v>13</v>
      </c>
      <c r="N6" s="48">
        <v>14</v>
      </c>
      <c r="O6" s="62">
        <v>15</v>
      </c>
    </row>
    <row r="7" ht="20.25" customHeight="1" spans="1:15">
      <c r="A7" s="30" t="s">
        <v>59</v>
      </c>
      <c r="B7" s="30" t="s">
        <v>60</v>
      </c>
      <c r="C7" s="122">
        <v>22611307.98</v>
      </c>
      <c r="D7" s="122">
        <v>22421307.98</v>
      </c>
      <c r="E7" s="122">
        <v>20958346.98</v>
      </c>
      <c r="F7" s="122">
        <v>1462961</v>
      </c>
      <c r="G7" s="88"/>
      <c r="H7" s="122"/>
      <c r="I7" s="122"/>
      <c r="J7" s="122">
        <v>190000</v>
      </c>
      <c r="K7" s="122"/>
      <c r="L7" s="122"/>
      <c r="M7" s="88">
        <v>190000</v>
      </c>
      <c r="N7" s="122"/>
      <c r="O7" s="122"/>
    </row>
    <row r="8" ht="20.25" customHeight="1" spans="1:15">
      <c r="A8" s="104" t="s">
        <v>61</v>
      </c>
      <c r="B8" s="104" t="s">
        <v>62</v>
      </c>
      <c r="C8" s="122">
        <v>22611307.98</v>
      </c>
      <c r="D8" s="122">
        <v>22421307.98</v>
      </c>
      <c r="E8" s="122">
        <v>20958346.98</v>
      </c>
      <c r="F8" s="122">
        <v>1462961</v>
      </c>
      <c r="G8" s="88"/>
      <c r="H8" s="122"/>
      <c r="I8" s="122"/>
      <c r="J8" s="122">
        <v>190000</v>
      </c>
      <c r="K8" s="122"/>
      <c r="L8" s="122"/>
      <c r="M8" s="88">
        <v>190000</v>
      </c>
      <c r="N8" s="122"/>
      <c r="O8" s="122"/>
    </row>
    <row r="9" ht="20.25" customHeight="1" spans="1:15">
      <c r="A9" s="105" t="s">
        <v>63</v>
      </c>
      <c r="B9" s="105" t="s">
        <v>64</v>
      </c>
      <c r="C9" s="122">
        <v>22611307.98</v>
      </c>
      <c r="D9" s="122">
        <v>22421307.98</v>
      </c>
      <c r="E9" s="122">
        <v>20958346.98</v>
      </c>
      <c r="F9" s="122">
        <v>1462961</v>
      </c>
      <c r="G9" s="88"/>
      <c r="H9" s="122"/>
      <c r="I9" s="122"/>
      <c r="J9" s="122">
        <v>190000</v>
      </c>
      <c r="K9" s="122"/>
      <c r="L9" s="122"/>
      <c r="M9" s="88">
        <v>190000</v>
      </c>
      <c r="N9" s="122"/>
      <c r="O9" s="122"/>
    </row>
    <row r="10" ht="20.25" customHeight="1" spans="1:15">
      <c r="A10" s="30" t="s">
        <v>65</v>
      </c>
      <c r="B10" s="30" t="s">
        <v>66</v>
      </c>
      <c r="C10" s="122">
        <v>2341419.44</v>
      </c>
      <c r="D10" s="122">
        <v>2341419.44</v>
      </c>
      <c r="E10" s="122">
        <v>2341419.44</v>
      </c>
      <c r="F10" s="122"/>
      <c r="G10" s="88"/>
      <c r="H10" s="122"/>
      <c r="I10" s="122"/>
      <c r="J10" s="122"/>
      <c r="K10" s="122"/>
      <c r="L10" s="122"/>
      <c r="M10" s="88"/>
      <c r="N10" s="122"/>
      <c r="O10" s="122"/>
    </row>
    <row r="11" ht="20.25" customHeight="1" spans="1:15">
      <c r="A11" s="104" t="s">
        <v>67</v>
      </c>
      <c r="B11" s="104" t="s">
        <v>68</v>
      </c>
      <c r="C11" s="122">
        <v>2233527.34</v>
      </c>
      <c r="D11" s="122">
        <v>2233527.34</v>
      </c>
      <c r="E11" s="122">
        <v>2233527.34</v>
      </c>
      <c r="F11" s="122"/>
      <c r="G11" s="88"/>
      <c r="H11" s="122"/>
      <c r="I11" s="122"/>
      <c r="J11" s="122"/>
      <c r="K11" s="122"/>
      <c r="L11" s="122"/>
      <c r="M11" s="88"/>
      <c r="N11" s="122"/>
      <c r="O11" s="122"/>
    </row>
    <row r="12" ht="20.25" customHeight="1" spans="1:15">
      <c r="A12" s="105" t="s">
        <v>69</v>
      </c>
      <c r="B12" s="105" t="s">
        <v>70</v>
      </c>
      <c r="C12" s="122">
        <v>8640</v>
      </c>
      <c r="D12" s="122">
        <v>8640</v>
      </c>
      <c r="E12" s="122">
        <v>8640</v>
      </c>
      <c r="F12" s="122"/>
      <c r="G12" s="88"/>
      <c r="H12" s="122"/>
      <c r="I12" s="122"/>
      <c r="J12" s="122"/>
      <c r="K12" s="122"/>
      <c r="L12" s="122"/>
      <c r="M12" s="88"/>
      <c r="N12" s="122"/>
      <c r="O12" s="122"/>
    </row>
    <row r="13" ht="20.25" customHeight="1" spans="1:15">
      <c r="A13" s="105" t="s">
        <v>71</v>
      </c>
      <c r="B13" s="105" t="s">
        <v>72</v>
      </c>
      <c r="C13" s="122">
        <v>2224887.34</v>
      </c>
      <c r="D13" s="122">
        <v>2224887.34</v>
      </c>
      <c r="E13" s="122">
        <v>2224887.34</v>
      </c>
      <c r="F13" s="122"/>
      <c r="G13" s="88"/>
      <c r="H13" s="122"/>
      <c r="I13" s="122"/>
      <c r="J13" s="122"/>
      <c r="K13" s="122"/>
      <c r="L13" s="122"/>
      <c r="M13" s="88"/>
      <c r="N13" s="122"/>
      <c r="O13" s="122"/>
    </row>
    <row r="14" ht="20.25" customHeight="1" spans="1:15">
      <c r="A14" s="104" t="s">
        <v>73</v>
      </c>
      <c r="B14" s="104" t="s">
        <v>74</v>
      </c>
      <c r="C14" s="122">
        <v>107892.1</v>
      </c>
      <c r="D14" s="122">
        <v>107892.1</v>
      </c>
      <c r="E14" s="122">
        <v>107892.1</v>
      </c>
      <c r="F14" s="122"/>
      <c r="G14" s="88"/>
      <c r="H14" s="122"/>
      <c r="I14" s="122"/>
      <c r="J14" s="122"/>
      <c r="K14" s="122"/>
      <c r="L14" s="122"/>
      <c r="M14" s="88"/>
      <c r="N14" s="122"/>
      <c r="O14" s="122"/>
    </row>
    <row r="15" ht="20.25" customHeight="1" spans="1:15">
      <c r="A15" s="105" t="s">
        <v>75</v>
      </c>
      <c r="B15" s="105" t="s">
        <v>74</v>
      </c>
      <c r="C15" s="122">
        <v>107892.1</v>
      </c>
      <c r="D15" s="122">
        <v>107892.1</v>
      </c>
      <c r="E15" s="122">
        <v>107892.1</v>
      </c>
      <c r="F15" s="122"/>
      <c r="G15" s="88"/>
      <c r="H15" s="122"/>
      <c r="I15" s="122"/>
      <c r="J15" s="122"/>
      <c r="K15" s="122"/>
      <c r="L15" s="122"/>
      <c r="M15" s="88"/>
      <c r="N15" s="122"/>
      <c r="O15" s="122"/>
    </row>
    <row r="16" ht="20.25" customHeight="1" spans="1:15">
      <c r="A16" s="30" t="s">
        <v>76</v>
      </c>
      <c r="B16" s="30" t="s">
        <v>77</v>
      </c>
      <c r="C16" s="122">
        <v>2180460.13</v>
      </c>
      <c r="D16" s="122">
        <v>2180460.13</v>
      </c>
      <c r="E16" s="122">
        <v>2180460.13</v>
      </c>
      <c r="F16" s="122"/>
      <c r="G16" s="88"/>
      <c r="H16" s="122"/>
      <c r="I16" s="122"/>
      <c r="J16" s="122"/>
      <c r="K16" s="122"/>
      <c r="L16" s="122"/>
      <c r="M16" s="88"/>
      <c r="N16" s="122"/>
      <c r="O16" s="122"/>
    </row>
    <row r="17" ht="20.25" customHeight="1" spans="1:15">
      <c r="A17" s="104" t="s">
        <v>78</v>
      </c>
      <c r="B17" s="104" t="s">
        <v>79</v>
      </c>
      <c r="C17" s="122">
        <v>2180460.13</v>
      </c>
      <c r="D17" s="122">
        <v>2180460.13</v>
      </c>
      <c r="E17" s="122">
        <v>2180460.13</v>
      </c>
      <c r="F17" s="122"/>
      <c r="G17" s="88"/>
      <c r="H17" s="122"/>
      <c r="I17" s="122"/>
      <c r="J17" s="122"/>
      <c r="K17" s="122"/>
      <c r="L17" s="122"/>
      <c r="M17" s="88"/>
      <c r="N17" s="122"/>
      <c r="O17" s="122"/>
    </row>
    <row r="18" ht="20.25" customHeight="1" spans="1:15">
      <c r="A18" s="105" t="s">
        <v>80</v>
      </c>
      <c r="B18" s="105" t="s">
        <v>81</v>
      </c>
      <c r="C18" s="122">
        <v>1390554.59</v>
      </c>
      <c r="D18" s="122">
        <v>1390554.59</v>
      </c>
      <c r="E18" s="122">
        <v>1390554.59</v>
      </c>
      <c r="F18" s="122"/>
      <c r="G18" s="88"/>
      <c r="H18" s="122"/>
      <c r="I18" s="122"/>
      <c r="J18" s="122"/>
      <c r="K18" s="122"/>
      <c r="L18" s="122"/>
      <c r="M18" s="88"/>
      <c r="N18" s="122"/>
      <c r="O18" s="122"/>
    </row>
    <row r="19" ht="20.25" customHeight="1" spans="1:15">
      <c r="A19" s="105" t="s">
        <v>82</v>
      </c>
      <c r="B19" s="105" t="s">
        <v>83</v>
      </c>
      <c r="C19" s="122">
        <v>734623.04</v>
      </c>
      <c r="D19" s="122">
        <v>734623.04</v>
      </c>
      <c r="E19" s="122">
        <v>734623.04</v>
      </c>
      <c r="F19" s="122"/>
      <c r="G19" s="88"/>
      <c r="H19" s="122"/>
      <c r="I19" s="122"/>
      <c r="J19" s="122"/>
      <c r="K19" s="122"/>
      <c r="L19" s="122"/>
      <c r="M19" s="88"/>
      <c r="N19" s="122"/>
      <c r="O19" s="122"/>
    </row>
    <row r="20" ht="20.25" customHeight="1" spans="1:15">
      <c r="A20" s="105" t="s">
        <v>84</v>
      </c>
      <c r="B20" s="105" t="s">
        <v>85</v>
      </c>
      <c r="C20" s="122">
        <v>55282.5</v>
      </c>
      <c r="D20" s="122">
        <v>55282.5</v>
      </c>
      <c r="E20" s="122">
        <v>55282.5</v>
      </c>
      <c r="F20" s="122"/>
      <c r="G20" s="88"/>
      <c r="H20" s="122"/>
      <c r="I20" s="122"/>
      <c r="J20" s="122"/>
      <c r="K20" s="122"/>
      <c r="L20" s="122"/>
      <c r="M20" s="88"/>
      <c r="N20" s="122"/>
      <c r="O20" s="122"/>
    </row>
    <row r="21" ht="20.25" customHeight="1" spans="1:15">
      <c r="A21" s="30" t="s">
        <v>86</v>
      </c>
      <c r="B21" s="30" t="s">
        <v>87</v>
      </c>
      <c r="C21" s="122">
        <v>1506074.85</v>
      </c>
      <c r="D21" s="122">
        <v>1506074.85</v>
      </c>
      <c r="E21" s="122">
        <v>1506074.85</v>
      </c>
      <c r="F21" s="122"/>
      <c r="G21" s="88"/>
      <c r="H21" s="122"/>
      <c r="I21" s="122"/>
      <c r="J21" s="122"/>
      <c r="K21" s="122"/>
      <c r="L21" s="122"/>
      <c r="M21" s="88"/>
      <c r="N21" s="122"/>
      <c r="O21" s="122"/>
    </row>
    <row r="22" ht="20.25" customHeight="1" spans="1:15">
      <c r="A22" s="104" t="s">
        <v>88</v>
      </c>
      <c r="B22" s="104" t="s">
        <v>89</v>
      </c>
      <c r="C22" s="122">
        <v>1506074.85</v>
      </c>
      <c r="D22" s="122">
        <v>1506074.85</v>
      </c>
      <c r="E22" s="122">
        <v>1506074.85</v>
      </c>
      <c r="F22" s="122"/>
      <c r="G22" s="88"/>
      <c r="H22" s="122"/>
      <c r="I22" s="122"/>
      <c r="J22" s="122"/>
      <c r="K22" s="122"/>
      <c r="L22" s="122"/>
      <c r="M22" s="88"/>
      <c r="N22" s="122"/>
      <c r="O22" s="122"/>
    </row>
    <row r="23" ht="20.25" customHeight="1" spans="1:15">
      <c r="A23" s="105" t="s">
        <v>90</v>
      </c>
      <c r="B23" s="105" t="s">
        <v>91</v>
      </c>
      <c r="C23" s="122">
        <v>1506074.85</v>
      </c>
      <c r="D23" s="122">
        <v>1506074.85</v>
      </c>
      <c r="E23" s="122">
        <v>1506074.85</v>
      </c>
      <c r="F23" s="122"/>
      <c r="G23" s="88"/>
      <c r="H23" s="122"/>
      <c r="I23" s="122"/>
      <c r="J23" s="122"/>
      <c r="K23" s="122"/>
      <c r="L23" s="122"/>
      <c r="M23" s="88"/>
      <c r="N23" s="122"/>
      <c r="O23" s="122"/>
    </row>
    <row r="24" ht="20.25" customHeight="1" spans="1:15">
      <c r="A24" s="30" t="s">
        <v>92</v>
      </c>
      <c r="B24" s="30" t="s">
        <v>56</v>
      </c>
      <c r="C24" s="122">
        <v>22777154.92</v>
      </c>
      <c r="D24" s="122"/>
      <c r="E24" s="122"/>
      <c r="F24" s="122"/>
      <c r="G24" s="88">
        <v>22777154.92</v>
      </c>
      <c r="H24" s="122"/>
      <c r="I24" s="122"/>
      <c r="J24" s="122"/>
      <c r="K24" s="122"/>
      <c r="L24" s="122"/>
      <c r="M24" s="88"/>
      <c r="N24" s="122"/>
      <c r="O24" s="122"/>
    </row>
    <row r="25" ht="20.25" customHeight="1" spans="1:15">
      <c r="A25" s="104" t="s">
        <v>93</v>
      </c>
      <c r="B25" s="104" t="s">
        <v>94</v>
      </c>
      <c r="C25" s="122">
        <v>22777154.92</v>
      </c>
      <c r="D25" s="122"/>
      <c r="E25" s="122"/>
      <c r="F25" s="122"/>
      <c r="G25" s="88">
        <v>22777154.92</v>
      </c>
      <c r="H25" s="122"/>
      <c r="I25" s="122"/>
      <c r="J25" s="122"/>
      <c r="K25" s="122"/>
      <c r="L25" s="122"/>
      <c r="M25" s="88"/>
      <c r="N25" s="122"/>
      <c r="O25" s="122"/>
    </row>
    <row r="26" ht="20.25" customHeight="1" spans="1:15">
      <c r="A26" s="105" t="s">
        <v>95</v>
      </c>
      <c r="B26" s="105" t="s">
        <v>96</v>
      </c>
      <c r="C26" s="122">
        <v>22777154.92</v>
      </c>
      <c r="D26" s="122"/>
      <c r="E26" s="122"/>
      <c r="F26" s="122"/>
      <c r="G26" s="88">
        <v>22777154.92</v>
      </c>
      <c r="H26" s="122"/>
      <c r="I26" s="122"/>
      <c r="J26" s="122"/>
      <c r="K26" s="122"/>
      <c r="L26" s="122"/>
      <c r="M26" s="88"/>
      <c r="N26" s="122"/>
      <c r="O26" s="122"/>
    </row>
    <row r="27" ht="17.25" customHeight="1" spans="1:15">
      <c r="A27" s="106" t="s">
        <v>97</v>
      </c>
      <c r="B27" s="107" t="s">
        <v>97</v>
      </c>
      <c r="C27" s="122">
        <v>51416417.32</v>
      </c>
      <c r="D27" s="122">
        <v>28449262.4</v>
      </c>
      <c r="E27" s="122">
        <v>26986301.4</v>
      </c>
      <c r="F27" s="122">
        <v>1462961</v>
      </c>
      <c r="G27" s="88">
        <v>22777154.92</v>
      </c>
      <c r="H27" s="122"/>
      <c r="I27" s="122"/>
      <c r="J27" s="122">
        <v>190000</v>
      </c>
      <c r="K27" s="122"/>
      <c r="L27" s="122"/>
      <c r="M27" s="88">
        <v>190000</v>
      </c>
      <c r="N27" s="122"/>
      <c r="O27" s="122"/>
    </row>
  </sheetData>
  <mergeCells count="11">
    <mergeCell ref="A2:O2"/>
    <mergeCell ref="A3:L3"/>
    <mergeCell ref="D4:F4"/>
    <mergeCell ref="J4:O4"/>
    <mergeCell ref="A27:B27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8" scale="6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2" sqref="A2:D2"/>
    </sheetView>
  </sheetViews>
  <sheetFormatPr defaultColWidth="9.14166666666667" defaultRowHeight="14.25" customHeight="1" outlineLevelCol="3"/>
  <cols>
    <col min="1" max="1" width="49.2833333333333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D1" s="92" t="s">
        <v>98</v>
      </c>
    </row>
    <row r="2" ht="31.5" customHeight="1" spans="1:4">
      <c r="A2" s="45" t="s">
        <v>99</v>
      </c>
      <c r="B2" s="132"/>
      <c r="C2" s="132"/>
      <c r="D2" s="132"/>
    </row>
    <row r="3" ht="17.25" customHeight="1" spans="1:4">
      <c r="A3" s="4" t="str">
        <f>"单位名称："&amp;"云南省海埂运动训练中心"</f>
        <v>单位名称：云南省海埂运动训练中心</v>
      </c>
      <c r="B3" s="133"/>
      <c r="C3" s="133"/>
      <c r="D3" s="94" t="s">
        <v>2</v>
      </c>
    </row>
    <row r="4" ht="24.65" customHeight="1" spans="1:4">
      <c r="A4" s="10" t="s">
        <v>3</v>
      </c>
      <c r="B4" s="12"/>
      <c r="C4" s="10" t="s">
        <v>4</v>
      </c>
      <c r="D4" s="12"/>
    </row>
    <row r="5" ht="15.65" customHeight="1" spans="1:4">
      <c r="A5" s="15" t="s">
        <v>5</v>
      </c>
      <c r="B5" s="134" t="s">
        <v>6</v>
      </c>
      <c r="C5" s="15" t="s">
        <v>100</v>
      </c>
      <c r="D5" s="134" t="s">
        <v>6</v>
      </c>
    </row>
    <row r="6" ht="14.15" customHeight="1" spans="1:4">
      <c r="A6" s="18"/>
      <c r="B6" s="17"/>
      <c r="C6" s="18"/>
      <c r="D6" s="17"/>
    </row>
    <row r="7" ht="29.15" customHeight="1" spans="1:4">
      <c r="A7" s="135" t="s">
        <v>101</v>
      </c>
      <c r="B7" s="136">
        <v>50381262.4</v>
      </c>
      <c r="C7" s="137" t="s">
        <v>102</v>
      </c>
      <c r="D7" s="136">
        <v>51226417.32</v>
      </c>
    </row>
    <row r="8" ht="29.15" customHeight="1" spans="1:4">
      <c r="A8" s="138" t="s">
        <v>103</v>
      </c>
      <c r="B8" s="88">
        <v>28449262.4</v>
      </c>
      <c r="C8" s="23" t="str">
        <f>"（一）"&amp;"文化旅游体育与传媒支出"</f>
        <v>（一）文化旅游体育与传媒支出</v>
      </c>
      <c r="D8" s="88">
        <v>22421307.98</v>
      </c>
    </row>
    <row r="9" ht="29.15" customHeight="1" spans="1:4">
      <c r="A9" s="138" t="s">
        <v>104</v>
      </c>
      <c r="B9" s="88">
        <v>21932000</v>
      </c>
      <c r="C9" s="23" t="str">
        <f>"（二）"&amp;"社会保障和就业支出"</f>
        <v>（二）社会保障和就业支出</v>
      </c>
      <c r="D9" s="88">
        <v>2341419.44</v>
      </c>
    </row>
    <row r="10" ht="29.15" customHeight="1" spans="1:4">
      <c r="A10" s="138" t="s">
        <v>105</v>
      </c>
      <c r="B10" s="88"/>
      <c r="C10" s="23" t="str">
        <f>"（三）"&amp;"卫生健康支出"</f>
        <v>（三）卫生健康支出</v>
      </c>
      <c r="D10" s="88">
        <v>2180460.13</v>
      </c>
    </row>
    <row r="11" ht="29.15" customHeight="1" spans="1:4">
      <c r="A11" s="139" t="s">
        <v>106</v>
      </c>
      <c r="B11" s="140">
        <v>845154.92</v>
      </c>
      <c r="C11" s="23" t="str">
        <f>"（四）"&amp;"住房保障支出"</f>
        <v>（四）住房保障支出</v>
      </c>
      <c r="D11" s="88">
        <v>1506074.85</v>
      </c>
    </row>
    <row r="12" ht="29.15" customHeight="1" spans="1:4">
      <c r="A12" s="138" t="s">
        <v>103</v>
      </c>
      <c r="B12" s="122"/>
      <c r="C12" s="23" t="str">
        <f>"（五）"&amp;"其他支出"</f>
        <v>（五）其他支出</v>
      </c>
      <c r="D12" s="88">
        <v>22777154.92</v>
      </c>
    </row>
    <row r="13" ht="29.15" customHeight="1" spans="1:4">
      <c r="A13" s="141" t="s">
        <v>104</v>
      </c>
      <c r="B13" s="122">
        <v>845154.92</v>
      </c>
      <c r="C13" s="142"/>
      <c r="D13" s="140"/>
    </row>
    <row r="14" ht="29.15" customHeight="1" spans="1:4">
      <c r="A14" s="141" t="s">
        <v>105</v>
      </c>
      <c r="B14" s="140"/>
      <c r="C14" s="142"/>
      <c r="D14" s="140"/>
    </row>
    <row r="15" ht="29.15" customHeight="1" spans="1:4">
      <c r="A15" s="143"/>
      <c r="B15" s="140"/>
      <c r="C15" s="144" t="s">
        <v>107</v>
      </c>
      <c r="D15" s="140"/>
    </row>
    <row r="16" ht="29.15" customHeight="1" spans="1:4">
      <c r="A16" s="143" t="s">
        <v>108</v>
      </c>
      <c r="B16" s="140">
        <v>51226417.32</v>
      </c>
      <c r="C16" s="142" t="s">
        <v>25</v>
      </c>
      <c r="D16" s="140">
        <v>51226417.32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4"/>
  <sheetViews>
    <sheetView showZeros="0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833333333333" customWidth="1"/>
    <col min="4" max="6" width="25.0333333333333" customWidth="1"/>
    <col min="7" max="7" width="24.2833333333333" customWidth="1"/>
  </cols>
  <sheetData>
    <row r="1" ht="12" customHeight="1" spans="1:7">
      <c r="D1" s="109"/>
      <c r="F1" s="55"/>
      <c r="G1" s="55" t="s">
        <v>109</v>
      </c>
    </row>
    <row r="2" ht="39" customHeight="1" spans="1:7">
      <c r="A2" s="3" t="s">
        <v>110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"单位名称："&amp;"云南省海埂运动训练中心"</f>
        <v>单位名称：云南省海埂运动训练中心</v>
      </c>
      <c r="F3" s="103"/>
      <c r="G3" s="103" t="s">
        <v>2</v>
      </c>
    </row>
    <row r="4" ht="20.25" customHeight="1" spans="1:7">
      <c r="A4" s="124" t="s">
        <v>111</v>
      </c>
      <c r="B4" s="125"/>
      <c r="C4" s="126" t="s">
        <v>30</v>
      </c>
      <c r="D4" s="11" t="s">
        <v>57</v>
      </c>
      <c r="E4" s="11"/>
      <c r="F4" s="12"/>
      <c r="G4" s="126" t="s">
        <v>58</v>
      </c>
    </row>
    <row r="5" ht="20.25" customHeight="1" spans="1:7">
      <c r="A5" s="127" t="s">
        <v>48</v>
      </c>
      <c r="B5" s="128" t="s">
        <v>49</v>
      </c>
      <c r="C5" s="95"/>
      <c r="D5" s="95" t="s">
        <v>32</v>
      </c>
      <c r="E5" s="95" t="s">
        <v>112</v>
      </c>
      <c r="F5" s="95" t="s">
        <v>113</v>
      </c>
      <c r="G5" s="95"/>
    </row>
    <row r="6" ht="13.5" customHeight="1" spans="1:7">
      <c r="A6" s="129" t="s">
        <v>114</v>
      </c>
      <c r="B6" s="129" t="s">
        <v>115</v>
      </c>
      <c r="C6" s="129" t="s">
        <v>116</v>
      </c>
      <c r="D6" s="62"/>
      <c r="E6" s="129" t="s">
        <v>117</v>
      </c>
      <c r="F6" s="129" t="s">
        <v>118</v>
      </c>
      <c r="G6" s="129" t="s">
        <v>119</v>
      </c>
    </row>
    <row r="7" ht="18" customHeight="1" spans="1:7">
      <c r="A7" s="30" t="s">
        <v>59</v>
      </c>
      <c r="B7" s="30" t="s">
        <v>60</v>
      </c>
      <c r="C7" s="22">
        <v>22421307.98</v>
      </c>
      <c r="D7" s="22">
        <v>20958346.98</v>
      </c>
      <c r="E7" s="22">
        <v>19581258</v>
      </c>
      <c r="F7" s="22">
        <v>1377088.98</v>
      </c>
      <c r="G7" s="22">
        <v>1462961</v>
      </c>
    </row>
    <row r="8" ht="18" customHeight="1" spans="1:7">
      <c r="A8" s="30" t="s">
        <v>61</v>
      </c>
      <c r="B8" s="104" t="s">
        <v>62</v>
      </c>
      <c r="C8" s="22">
        <v>22421307.98</v>
      </c>
      <c r="D8" s="22">
        <v>20958346.98</v>
      </c>
      <c r="E8" s="22">
        <v>19581258</v>
      </c>
      <c r="F8" s="22">
        <v>1377088.98</v>
      </c>
      <c r="G8" s="22">
        <v>1462961</v>
      </c>
    </row>
    <row r="9" ht="18" customHeight="1" spans="1:7">
      <c r="A9" s="30" t="s">
        <v>63</v>
      </c>
      <c r="B9" s="105" t="s">
        <v>64</v>
      </c>
      <c r="C9" s="22">
        <v>22421307.98</v>
      </c>
      <c r="D9" s="22">
        <v>20958346.98</v>
      </c>
      <c r="E9" s="22">
        <v>19581258</v>
      </c>
      <c r="F9" s="22">
        <v>1377088.98</v>
      </c>
      <c r="G9" s="22">
        <v>1462961</v>
      </c>
    </row>
    <row r="10" ht="18" customHeight="1" spans="1:7">
      <c r="A10" s="30" t="s">
        <v>65</v>
      </c>
      <c r="B10" s="30" t="s">
        <v>66</v>
      </c>
      <c r="C10" s="22">
        <v>2341419.44</v>
      </c>
      <c r="D10" s="22">
        <v>2341419.44</v>
      </c>
      <c r="E10" s="22">
        <v>2332779.44</v>
      </c>
      <c r="F10" s="22">
        <v>8640</v>
      </c>
      <c r="G10" s="22"/>
    </row>
    <row r="11" ht="18" customHeight="1" spans="1:7">
      <c r="A11" s="30" t="s">
        <v>67</v>
      </c>
      <c r="B11" s="104" t="s">
        <v>68</v>
      </c>
      <c r="C11" s="22">
        <v>2233527.34</v>
      </c>
      <c r="D11" s="22">
        <v>2233527.34</v>
      </c>
      <c r="E11" s="22">
        <v>2224887.34</v>
      </c>
      <c r="F11" s="22">
        <v>8640</v>
      </c>
      <c r="G11" s="22"/>
    </row>
    <row r="12" ht="18" customHeight="1" spans="1:7">
      <c r="A12" s="30" t="s">
        <v>69</v>
      </c>
      <c r="B12" s="105" t="s">
        <v>70</v>
      </c>
      <c r="C12" s="22">
        <v>8640</v>
      </c>
      <c r="D12" s="22">
        <v>8640</v>
      </c>
      <c r="E12" s="22"/>
      <c r="F12" s="22">
        <v>8640</v>
      </c>
      <c r="G12" s="22"/>
    </row>
    <row r="13" ht="18" customHeight="1" spans="1:7">
      <c r="A13" s="30" t="s">
        <v>71</v>
      </c>
      <c r="B13" s="105" t="s">
        <v>72</v>
      </c>
      <c r="C13" s="22">
        <v>2224887.34</v>
      </c>
      <c r="D13" s="22">
        <v>2224887.34</v>
      </c>
      <c r="E13" s="22">
        <v>2224887.34</v>
      </c>
      <c r="F13" s="22"/>
      <c r="G13" s="22"/>
    </row>
    <row r="14" ht="18" customHeight="1" spans="1:7">
      <c r="A14" s="30" t="s">
        <v>73</v>
      </c>
      <c r="B14" s="104" t="s">
        <v>74</v>
      </c>
      <c r="C14" s="22">
        <v>107892.1</v>
      </c>
      <c r="D14" s="22">
        <v>107892.1</v>
      </c>
      <c r="E14" s="22">
        <v>107892.1</v>
      </c>
      <c r="F14" s="22"/>
      <c r="G14" s="22"/>
    </row>
    <row r="15" ht="18" customHeight="1" spans="1:7">
      <c r="A15" s="30" t="s">
        <v>75</v>
      </c>
      <c r="B15" s="105" t="s">
        <v>74</v>
      </c>
      <c r="C15" s="22">
        <v>107892.1</v>
      </c>
      <c r="D15" s="22">
        <v>107892.1</v>
      </c>
      <c r="E15" s="22">
        <v>107892.1</v>
      </c>
      <c r="F15" s="22"/>
      <c r="G15" s="22"/>
    </row>
    <row r="16" ht="18" customHeight="1" spans="1:7">
      <c r="A16" s="30" t="s">
        <v>76</v>
      </c>
      <c r="B16" s="30" t="s">
        <v>77</v>
      </c>
      <c r="C16" s="22">
        <v>2180460.13</v>
      </c>
      <c r="D16" s="22">
        <v>2180460.13</v>
      </c>
      <c r="E16" s="22">
        <v>2180460.13</v>
      </c>
      <c r="F16" s="22"/>
      <c r="G16" s="22"/>
    </row>
    <row r="17" ht="18" customHeight="1" spans="1:7">
      <c r="A17" s="30" t="s">
        <v>78</v>
      </c>
      <c r="B17" s="104" t="s">
        <v>79</v>
      </c>
      <c r="C17" s="22">
        <v>2180460.13</v>
      </c>
      <c r="D17" s="22">
        <v>2180460.13</v>
      </c>
      <c r="E17" s="22">
        <v>2180460.13</v>
      </c>
      <c r="F17" s="22"/>
      <c r="G17" s="22"/>
    </row>
    <row r="18" ht="18" customHeight="1" spans="1:7">
      <c r="A18" s="30" t="s">
        <v>80</v>
      </c>
      <c r="B18" s="105" t="s">
        <v>81</v>
      </c>
      <c r="C18" s="22">
        <v>1390554.59</v>
      </c>
      <c r="D18" s="22">
        <v>1390554.59</v>
      </c>
      <c r="E18" s="22">
        <v>1390554.59</v>
      </c>
      <c r="F18" s="22"/>
      <c r="G18" s="22"/>
    </row>
    <row r="19" ht="18" customHeight="1" spans="1:7">
      <c r="A19" s="30" t="s">
        <v>82</v>
      </c>
      <c r="B19" s="105" t="s">
        <v>83</v>
      </c>
      <c r="C19" s="22">
        <v>734623.04</v>
      </c>
      <c r="D19" s="22">
        <v>734623.04</v>
      </c>
      <c r="E19" s="22">
        <v>734623.04</v>
      </c>
      <c r="F19" s="22"/>
      <c r="G19" s="22"/>
    </row>
    <row r="20" ht="18" customHeight="1" spans="1:7">
      <c r="A20" s="30" t="s">
        <v>84</v>
      </c>
      <c r="B20" s="105" t="s">
        <v>85</v>
      </c>
      <c r="C20" s="22">
        <v>55282.5</v>
      </c>
      <c r="D20" s="22">
        <v>55282.5</v>
      </c>
      <c r="E20" s="22">
        <v>55282.5</v>
      </c>
      <c r="F20" s="22"/>
      <c r="G20" s="22"/>
    </row>
    <row r="21" ht="18" customHeight="1" spans="1:7">
      <c r="A21" s="30" t="s">
        <v>86</v>
      </c>
      <c r="B21" s="30" t="s">
        <v>87</v>
      </c>
      <c r="C21" s="22">
        <v>1506074.85</v>
      </c>
      <c r="D21" s="22">
        <v>1506074.85</v>
      </c>
      <c r="E21" s="22">
        <v>1506074.85</v>
      </c>
      <c r="F21" s="22"/>
      <c r="G21" s="22"/>
    </row>
    <row r="22" ht="18" customHeight="1" spans="1:7">
      <c r="A22" s="30" t="s">
        <v>88</v>
      </c>
      <c r="B22" s="104" t="s">
        <v>89</v>
      </c>
      <c r="C22" s="22">
        <v>1506074.85</v>
      </c>
      <c r="D22" s="22">
        <v>1506074.85</v>
      </c>
      <c r="E22" s="22">
        <v>1506074.85</v>
      </c>
      <c r="F22" s="22"/>
      <c r="G22" s="22"/>
    </row>
    <row r="23" ht="18" customHeight="1" spans="1:7">
      <c r="A23" s="30" t="s">
        <v>90</v>
      </c>
      <c r="B23" s="105" t="s">
        <v>91</v>
      </c>
      <c r="C23" s="22">
        <v>1506074.85</v>
      </c>
      <c r="D23" s="22">
        <v>1506074.85</v>
      </c>
      <c r="E23" s="22">
        <v>1506074.85</v>
      </c>
      <c r="F23" s="22"/>
      <c r="G23" s="22"/>
    </row>
    <row r="24" ht="18" customHeight="1" spans="1:7">
      <c r="A24" s="130" t="s">
        <v>97</v>
      </c>
      <c r="B24" s="131" t="s">
        <v>97</v>
      </c>
      <c r="C24" s="22">
        <v>28449262.4</v>
      </c>
      <c r="D24" s="22">
        <v>26986301.4</v>
      </c>
      <c r="E24" s="22">
        <v>25600572.42</v>
      </c>
      <c r="F24" s="22">
        <v>1385728.98</v>
      </c>
      <c r="G24" s="22">
        <v>1462961</v>
      </c>
    </row>
  </sheetData>
  <mergeCells count="7">
    <mergeCell ref="A2:G2"/>
    <mergeCell ref="A3:E3"/>
    <mergeCell ref="A4:B4"/>
    <mergeCell ref="D4:F4"/>
    <mergeCell ref="A24:B24"/>
    <mergeCell ref="C4:C5"/>
    <mergeCell ref="G4:G5"/>
  </mergeCells>
  <pageMargins left="0.75" right="0.75" top="1" bottom="1" header="0.5" footer="0.5"/>
  <pageSetup paperSize="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D14" sqref="D1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ht="12" customHeight="1" spans="1:6">
      <c r="A1" s="118"/>
      <c r="B1" s="118"/>
      <c r="C1" s="60"/>
      <c r="F1" s="59" t="s">
        <v>120</v>
      </c>
    </row>
    <row r="2" ht="25.5" customHeight="1" spans="1:6">
      <c r="A2" s="119" t="s">
        <v>121</v>
      </c>
      <c r="B2" s="119"/>
      <c r="C2" s="119"/>
      <c r="D2" s="119"/>
      <c r="E2" s="119"/>
      <c r="F2" s="119"/>
    </row>
    <row r="3" ht="15.75" customHeight="1" spans="1:6">
      <c r="A3" s="4" t="str">
        <f>"单位名称："&amp;"云南省海埂运动训练中心"</f>
        <v>单位名称：云南省海埂运动训练中心</v>
      </c>
      <c r="B3" s="118"/>
      <c r="C3" s="60"/>
      <c r="F3" s="59" t="s">
        <v>122</v>
      </c>
    </row>
    <row r="4" ht="19.5" customHeight="1" spans="1:6">
      <c r="A4" s="9" t="s">
        <v>123</v>
      </c>
      <c r="B4" s="15" t="s">
        <v>124</v>
      </c>
      <c r="C4" s="10" t="s">
        <v>125</v>
      </c>
      <c r="D4" s="11"/>
      <c r="E4" s="12"/>
      <c r="F4" s="15" t="s">
        <v>126</v>
      </c>
    </row>
    <row r="5" ht="19.5" customHeight="1" spans="1:6">
      <c r="A5" s="17"/>
      <c r="B5" s="18"/>
      <c r="C5" s="62" t="s">
        <v>32</v>
      </c>
      <c r="D5" s="62" t="s">
        <v>127</v>
      </c>
      <c r="E5" s="62" t="s">
        <v>128</v>
      </c>
      <c r="F5" s="18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18.75" customHeight="1" spans="1:6">
      <c r="A7" s="122"/>
      <c r="B7" s="122"/>
      <c r="C7" s="123"/>
      <c r="D7" s="122"/>
      <c r="E7" s="122"/>
      <c r="F7" s="122"/>
    </row>
    <row r="8" customHeight="1" spans="1:6">
      <c r="A8" t="s">
        <v>129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1"/>
  <sheetViews>
    <sheetView showZeros="0" topLeftCell="A30" workbookViewId="0">
      <selection activeCell="A2" sqref="A2:W2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333333333333" customWidth="1"/>
  </cols>
  <sheetData>
    <row r="1" ht="13.5" customHeight="1" spans="1:23">
      <c r="D1" s="1"/>
      <c r="E1" s="1"/>
      <c r="F1" s="1"/>
      <c r="G1" s="1"/>
      <c r="U1" s="109"/>
      <c r="W1" s="55" t="s">
        <v>130</v>
      </c>
    </row>
    <row r="2" ht="27.75" customHeight="1" spans="1:23">
      <c r="A2" s="27" t="s">
        <v>131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>"单位名称："&amp;"云南省海埂运动训练中心"</f>
        <v>单位名称：云南省海埂运动训练中心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09"/>
      <c r="W3" s="103" t="s">
        <v>122</v>
      </c>
    </row>
    <row r="4" ht="21.75" customHeight="1" spans="1:23">
      <c r="A4" s="8" t="s">
        <v>132</v>
      </c>
      <c r="B4" s="8" t="s">
        <v>133</v>
      </c>
      <c r="C4" s="8" t="s">
        <v>134</v>
      </c>
      <c r="D4" s="9" t="s">
        <v>135</v>
      </c>
      <c r="E4" s="9" t="s">
        <v>136</v>
      </c>
      <c r="F4" s="9" t="s">
        <v>137</v>
      </c>
      <c r="G4" s="9" t="s">
        <v>138</v>
      </c>
      <c r="H4" s="62" t="s">
        <v>139</v>
      </c>
      <c r="I4" s="62"/>
      <c r="J4" s="62"/>
      <c r="K4" s="62"/>
      <c r="L4" s="111"/>
      <c r="M4" s="111"/>
      <c r="N4" s="111"/>
      <c r="O4" s="111"/>
      <c r="P4" s="111"/>
      <c r="Q4" s="47"/>
      <c r="R4" s="62"/>
      <c r="S4" s="62"/>
      <c r="T4" s="62"/>
      <c r="U4" s="62"/>
      <c r="V4" s="62"/>
      <c r="W4" s="62"/>
    </row>
    <row r="5" ht="21.75" customHeight="1" spans="1:23">
      <c r="A5" s="13"/>
      <c r="B5" s="13"/>
      <c r="C5" s="13"/>
      <c r="D5" s="14"/>
      <c r="E5" s="14"/>
      <c r="F5" s="14"/>
      <c r="G5" s="14"/>
      <c r="H5" s="62" t="s">
        <v>30</v>
      </c>
      <c r="I5" s="47" t="s">
        <v>33</v>
      </c>
      <c r="J5" s="47"/>
      <c r="K5" s="47"/>
      <c r="L5" s="111"/>
      <c r="M5" s="111"/>
      <c r="N5" s="111" t="s">
        <v>140</v>
      </c>
      <c r="O5" s="111"/>
      <c r="P5" s="111"/>
      <c r="Q5" s="47" t="s">
        <v>36</v>
      </c>
      <c r="R5" s="62" t="s">
        <v>51</v>
      </c>
      <c r="S5" s="47"/>
      <c r="T5" s="47"/>
      <c r="U5" s="47"/>
      <c r="V5" s="47"/>
      <c r="W5" s="47"/>
    </row>
    <row r="6" ht="15" customHeight="1" spans="1:23">
      <c r="A6" s="16"/>
      <c r="B6" s="16"/>
      <c r="C6" s="16"/>
      <c r="D6" s="17"/>
      <c r="E6" s="17"/>
      <c r="F6" s="17"/>
      <c r="G6" s="17"/>
      <c r="H6" s="62"/>
      <c r="I6" s="47" t="s">
        <v>141</v>
      </c>
      <c r="J6" s="47" t="s">
        <v>142</v>
      </c>
      <c r="K6" s="47" t="s">
        <v>143</v>
      </c>
      <c r="L6" s="115" t="s">
        <v>144</v>
      </c>
      <c r="M6" s="115" t="s">
        <v>145</v>
      </c>
      <c r="N6" s="115" t="s">
        <v>33</v>
      </c>
      <c r="O6" s="115" t="s">
        <v>34</v>
      </c>
      <c r="P6" s="115" t="s">
        <v>35</v>
      </c>
      <c r="Q6" s="47"/>
      <c r="R6" s="47" t="s">
        <v>32</v>
      </c>
      <c r="S6" s="47" t="s">
        <v>43</v>
      </c>
      <c r="T6" s="47" t="s">
        <v>146</v>
      </c>
      <c r="U6" s="47" t="s">
        <v>39</v>
      </c>
      <c r="V6" s="47" t="s">
        <v>40</v>
      </c>
      <c r="W6" s="47" t="s">
        <v>41</v>
      </c>
    </row>
    <row r="7" ht="27.75" customHeight="1" spans="1:23">
      <c r="A7" s="16"/>
      <c r="B7" s="16"/>
      <c r="C7" s="16"/>
      <c r="D7" s="17"/>
      <c r="E7" s="17"/>
      <c r="F7" s="17"/>
      <c r="G7" s="17"/>
      <c r="H7" s="62"/>
      <c r="I7" s="47"/>
      <c r="J7" s="47"/>
      <c r="K7" s="47"/>
      <c r="L7" s="115"/>
      <c r="M7" s="115"/>
      <c r="N7" s="115"/>
      <c r="O7" s="115"/>
      <c r="P7" s="115"/>
      <c r="Q7" s="47"/>
      <c r="R7" s="47"/>
      <c r="S7" s="47"/>
      <c r="T7" s="47"/>
      <c r="U7" s="47"/>
      <c r="V7" s="47"/>
      <c r="W7" s="47"/>
    </row>
    <row r="8" ht="15" customHeight="1" spans="1:23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</row>
    <row r="9" ht="18.75" customHeight="1" spans="1:23">
      <c r="A9" s="23" t="s">
        <v>45</v>
      </c>
      <c r="B9" s="113"/>
      <c r="C9" s="23"/>
      <c r="D9" s="23"/>
      <c r="E9" s="23"/>
      <c r="F9" s="23"/>
      <c r="G9" s="23"/>
      <c r="H9" s="22">
        <v>27176301.4</v>
      </c>
      <c r="I9" s="22">
        <v>26986301.4</v>
      </c>
      <c r="J9" s="22">
        <v>6543365.98</v>
      </c>
      <c r="K9" s="22"/>
      <c r="L9" s="22">
        <v>20442935.42</v>
      </c>
      <c r="M9" s="22"/>
      <c r="N9" s="22"/>
      <c r="O9" s="22"/>
      <c r="P9" s="22"/>
      <c r="Q9" s="22"/>
      <c r="R9" s="22">
        <v>190000</v>
      </c>
      <c r="S9" s="22"/>
      <c r="T9" s="22"/>
      <c r="U9" s="22">
        <v>190000</v>
      </c>
      <c r="V9" s="22"/>
      <c r="W9" s="22"/>
    </row>
    <row r="10" ht="31.4" customHeight="1" spans="1:23">
      <c r="A10" s="117" t="s">
        <v>45</v>
      </c>
      <c r="B10" s="113" t="s">
        <v>147</v>
      </c>
      <c r="C10" s="23" t="s">
        <v>148</v>
      </c>
      <c r="D10" s="23" t="s">
        <v>63</v>
      </c>
      <c r="E10" s="23" t="s">
        <v>64</v>
      </c>
      <c r="F10" s="23" t="s">
        <v>149</v>
      </c>
      <c r="G10" s="23" t="s">
        <v>150</v>
      </c>
      <c r="H10" s="22">
        <v>6144012</v>
      </c>
      <c r="I10" s="22">
        <v>6144012</v>
      </c>
      <c r="J10" s="22">
        <v>1536003</v>
      </c>
      <c r="K10" s="22"/>
      <c r="L10" s="22">
        <v>4608009</v>
      </c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ht="31.4" customHeight="1" spans="1:23">
      <c r="A11" s="117" t="s">
        <v>45</v>
      </c>
      <c r="B11" s="113" t="s">
        <v>147</v>
      </c>
      <c r="C11" s="23" t="s">
        <v>148</v>
      </c>
      <c r="D11" s="23" t="s">
        <v>63</v>
      </c>
      <c r="E11" s="23" t="s">
        <v>64</v>
      </c>
      <c r="F11" s="23" t="s">
        <v>151</v>
      </c>
      <c r="G11" s="23" t="s">
        <v>152</v>
      </c>
      <c r="H11" s="22">
        <v>696</v>
      </c>
      <c r="I11" s="22">
        <v>696</v>
      </c>
      <c r="J11" s="22">
        <v>174</v>
      </c>
      <c r="K11" s="22"/>
      <c r="L11" s="22">
        <v>522</v>
      </c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ht="31.4" customHeight="1" spans="1:23">
      <c r="A12" s="117" t="s">
        <v>45</v>
      </c>
      <c r="B12" s="113" t="s">
        <v>147</v>
      </c>
      <c r="C12" s="23" t="s">
        <v>148</v>
      </c>
      <c r="D12" s="23" t="s">
        <v>63</v>
      </c>
      <c r="E12" s="23" t="s">
        <v>64</v>
      </c>
      <c r="F12" s="23" t="s">
        <v>153</v>
      </c>
      <c r="G12" s="23" t="s">
        <v>154</v>
      </c>
      <c r="H12" s="22">
        <v>512001</v>
      </c>
      <c r="I12" s="22">
        <v>512001</v>
      </c>
      <c r="J12" s="22">
        <v>128000.25</v>
      </c>
      <c r="K12" s="22"/>
      <c r="L12" s="22">
        <v>384000.75</v>
      </c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ht="31.4" customHeight="1" spans="1:23">
      <c r="A13" s="117" t="s">
        <v>45</v>
      </c>
      <c r="B13" s="113" t="s">
        <v>147</v>
      </c>
      <c r="C13" s="23" t="s">
        <v>148</v>
      </c>
      <c r="D13" s="23" t="s">
        <v>63</v>
      </c>
      <c r="E13" s="23" t="s">
        <v>64</v>
      </c>
      <c r="F13" s="23" t="s">
        <v>155</v>
      </c>
      <c r="G13" s="23" t="s">
        <v>156</v>
      </c>
      <c r="H13" s="22">
        <v>8729364</v>
      </c>
      <c r="I13" s="22">
        <v>8729364</v>
      </c>
      <c r="J13" s="22">
        <v>2182341</v>
      </c>
      <c r="K13" s="22"/>
      <c r="L13" s="22">
        <v>6547023</v>
      </c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ht="31.4" customHeight="1" spans="1:23">
      <c r="A14" s="117" t="s">
        <v>45</v>
      </c>
      <c r="B14" s="113" t="s">
        <v>157</v>
      </c>
      <c r="C14" s="23" t="s">
        <v>158</v>
      </c>
      <c r="D14" s="23" t="s">
        <v>71</v>
      </c>
      <c r="E14" s="23" t="s">
        <v>72</v>
      </c>
      <c r="F14" s="23" t="s">
        <v>159</v>
      </c>
      <c r="G14" s="23" t="s">
        <v>160</v>
      </c>
      <c r="H14" s="22">
        <v>2224887.34</v>
      </c>
      <c r="I14" s="22">
        <v>2224887.34</v>
      </c>
      <c r="J14" s="22">
        <v>556221.84</v>
      </c>
      <c r="K14" s="22"/>
      <c r="L14" s="22">
        <v>1668665.5</v>
      </c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ht="31.4" customHeight="1" spans="1:23">
      <c r="A15" s="117" t="s">
        <v>45</v>
      </c>
      <c r="B15" s="113" t="s">
        <v>157</v>
      </c>
      <c r="C15" s="23" t="s">
        <v>158</v>
      </c>
      <c r="D15" s="23" t="s">
        <v>75</v>
      </c>
      <c r="E15" s="23" t="s">
        <v>74</v>
      </c>
      <c r="F15" s="23" t="s">
        <v>161</v>
      </c>
      <c r="G15" s="23" t="s">
        <v>162</v>
      </c>
      <c r="H15" s="22">
        <v>107892.1</v>
      </c>
      <c r="I15" s="22">
        <v>107892.1</v>
      </c>
      <c r="J15" s="22">
        <v>26973.02</v>
      </c>
      <c r="K15" s="22"/>
      <c r="L15" s="22">
        <v>80919.08</v>
      </c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ht="31.4" customHeight="1" spans="1:23">
      <c r="A16" s="117" t="s">
        <v>45</v>
      </c>
      <c r="B16" s="113" t="s">
        <v>157</v>
      </c>
      <c r="C16" s="23" t="s">
        <v>158</v>
      </c>
      <c r="D16" s="23" t="s">
        <v>80</v>
      </c>
      <c r="E16" s="23" t="s">
        <v>81</v>
      </c>
      <c r="F16" s="23" t="s">
        <v>163</v>
      </c>
      <c r="G16" s="23" t="s">
        <v>164</v>
      </c>
      <c r="H16" s="22">
        <v>1390554.59</v>
      </c>
      <c r="I16" s="22">
        <v>1390554.59</v>
      </c>
      <c r="J16" s="22">
        <v>347638.65</v>
      </c>
      <c r="K16" s="22"/>
      <c r="L16" s="22">
        <v>1042915.94</v>
      </c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ht="31.4" customHeight="1" spans="1:23">
      <c r="A17" s="117" t="s">
        <v>45</v>
      </c>
      <c r="B17" s="113" t="s">
        <v>157</v>
      </c>
      <c r="C17" s="23" t="s">
        <v>158</v>
      </c>
      <c r="D17" s="23" t="s">
        <v>82</v>
      </c>
      <c r="E17" s="23" t="s">
        <v>83</v>
      </c>
      <c r="F17" s="23" t="s">
        <v>165</v>
      </c>
      <c r="G17" s="23" t="s">
        <v>166</v>
      </c>
      <c r="H17" s="22">
        <v>734623.04</v>
      </c>
      <c r="I17" s="22">
        <v>734623.04</v>
      </c>
      <c r="J17" s="22">
        <v>183655.76</v>
      </c>
      <c r="K17" s="22"/>
      <c r="L17" s="22">
        <v>550967.28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ht="31.4" customHeight="1" spans="1:23">
      <c r="A18" s="117" t="s">
        <v>45</v>
      </c>
      <c r="B18" s="113" t="s">
        <v>157</v>
      </c>
      <c r="C18" s="23" t="s">
        <v>158</v>
      </c>
      <c r="D18" s="23" t="s">
        <v>84</v>
      </c>
      <c r="E18" s="23" t="s">
        <v>85</v>
      </c>
      <c r="F18" s="23" t="s">
        <v>161</v>
      </c>
      <c r="G18" s="23" t="s">
        <v>162</v>
      </c>
      <c r="H18" s="22">
        <v>55282.5</v>
      </c>
      <c r="I18" s="22">
        <v>55282.5</v>
      </c>
      <c r="J18" s="22">
        <v>55282.5</v>
      </c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ht="31.4" customHeight="1" spans="1:23">
      <c r="A19" s="117" t="s">
        <v>45</v>
      </c>
      <c r="B19" s="113" t="s">
        <v>167</v>
      </c>
      <c r="C19" s="23" t="s">
        <v>91</v>
      </c>
      <c r="D19" s="23" t="s">
        <v>90</v>
      </c>
      <c r="E19" s="23" t="s">
        <v>91</v>
      </c>
      <c r="F19" s="23" t="s">
        <v>168</v>
      </c>
      <c r="G19" s="23" t="s">
        <v>91</v>
      </c>
      <c r="H19" s="22">
        <v>1506074.85</v>
      </c>
      <c r="I19" s="22">
        <v>1506074.85</v>
      </c>
      <c r="J19" s="22">
        <v>376518.71</v>
      </c>
      <c r="K19" s="22"/>
      <c r="L19" s="22">
        <v>1129556.14</v>
      </c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ht="31.4" customHeight="1" spans="1:23">
      <c r="A20" s="117" t="s">
        <v>45</v>
      </c>
      <c r="B20" s="113" t="s">
        <v>169</v>
      </c>
      <c r="C20" s="23" t="s">
        <v>170</v>
      </c>
      <c r="D20" s="23" t="s">
        <v>63</v>
      </c>
      <c r="E20" s="23" t="s">
        <v>64</v>
      </c>
      <c r="F20" s="23" t="s">
        <v>171</v>
      </c>
      <c r="G20" s="23" t="s">
        <v>172</v>
      </c>
      <c r="H20" s="22">
        <v>190000</v>
      </c>
      <c r="I20" s="22"/>
      <c r="J20" s="22"/>
      <c r="K20" s="22"/>
      <c r="L20" s="22"/>
      <c r="M20" s="22"/>
      <c r="N20" s="22"/>
      <c r="O20" s="22"/>
      <c r="P20" s="22"/>
      <c r="Q20" s="22"/>
      <c r="R20" s="22">
        <v>190000</v>
      </c>
      <c r="S20" s="22"/>
      <c r="T20" s="22"/>
      <c r="U20" s="22">
        <v>190000</v>
      </c>
      <c r="V20" s="22"/>
      <c r="W20" s="22"/>
    </row>
    <row r="21" ht="31.4" customHeight="1" spans="1:23">
      <c r="A21" s="117" t="s">
        <v>45</v>
      </c>
      <c r="B21" s="113" t="s">
        <v>173</v>
      </c>
      <c r="C21" s="23" t="s">
        <v>174</v>
      </c>
      <c r="D21" s="23" t="s">
        <v>63</v>
      </c>
      <c r="E21" s="23" t="s">
        <v>64</v>
      </c>
      <c r="F21" s="23" t="s">
        <v>175</v>
      </c>
      <c r="G21" s="23" t="s">
        <v>176</v>
      </c>
      <c r="H21" s="22">
        <v>3263100</v>
      </c>
      <c r="I21" s="22">
        <v>3263100</v>
      </c>
      <c r="J21" s="22">
        <v>815775</v>
      </c>
      <c r="K21" s="22"/>
      <c r="L21" s="22">
        <v>2447325</v>
      </c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ht="31.4" customHeight="1" spans="1:23">
      <c r="A22" s="117" t="s">
        <v>45</v>
      </c>
      <c r="B22" s="113" t="s">
        <v>177</v>
      </c>
      <c r="C22" s="23" t="s">
        <v>178</v>
      </c>
      <c r="D22" s="23" t="s">
        <v>63</v>
      </c>
      <c r="E22" s="23" t="s">
        <v>64</v>
      </c>
      <c r="F22" s="23" t="s">
        <v>179</v>
      </c>
      <c r="G22" s="23" t="s">
        <v>178</v>
      </c>
      <c r="H22" s="22">
        <v>307721.46</v>
      </c>
      <c r="I22" s="22">
        <v>307721.46</v>
      </c>
      <c r="J22" s="22">
        <v>76930.37</v>
      </c>
      <c r="K22" s="22"/>
      <c r="L22" s="22">
        <v>230791.09</v>
      </c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ht="31.4" customHeight="1" spans="1:23">
      <c r="A23" s="117" t="s">
        <v>45</v>
      </c>
      <c r="B23" s="113" t="s">
        <v>180</v>
      </c>
      <c r="C23" s="23" t="s">
        <v>181</v>
      </c>
      <c r="D23" s="23" t="s">
        <v>63</v>
      </c>
      <c r="E23" s="23" t="s">
        <v>64</v>
      </c>
      <c r="F23" s="23" t="s">
        <v>182</v>
      </c>
      <c r="G23" s="23" t="s">
        <v>183</v>
      </c>
      <c r="H23" s="22">
        <v>30160</v>
      </c>
      <c r="I23" s="22">
        <v>30160</v>
      </c>
      <c r="J23" s="22">
        <v>7540</v>
      </c>
      <c r="K23" s="22"/>
      <c r="L23" s="22">
        <v>22620</v>
      </c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ht="31.4" customHeight="1" spans="1:23">
      <c r="A24" s="117" t="s">
        <v>45</v>
      </c>
      <c r="B24" s="113" t="s">
        <v>180</v>
      </c>
      <c r="C24" s="23" t="s">
        <v>181</v>
      </c>
      <c r="D24" s="23" t="s">
        <v>63</v>
      </c>
      <c r="E24" s="23" t="s">
        <v>64</v>
      </c>
      <c r="F24" s="23" t="s">
        <v>184</v>
      </c>
      <c r="G24" s="23" t="s">
        <v>185</v>
      </c>
      <c r="H24" s="22">
        <v>8300</v>
      </c>
      <c r="I24" s="22">
        <v>8300</v>
      </c>
      <c r="J24" s="22">
        <v>2075</v>
      </c>
      <c r="K24" s="22"/>
      <c r="L24" s="22">
        <v>6225</v>
      </c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ht="31.4" customHeight="1" spans="1:23">
      <c r="A25" s="117" t="s">
        <v>45</v>
      </c>
      <c r="B25" s="113" t="s">
        <v>180</v>
      </c>
      <c r="C25" s="23" t="s">
        <v>181</v>
      </c>
      <c r="D25" s="23" t="s">
        <v>63</v>
      </c>
      <c r="E25" s="23" t="s">
        <v>64</v>
      </c>
      <c r="F25" s="23" t="s">
        <v>186</v>
      </c>
      <c r="G25" s="23" t="s">
        <v>187</v>
      </c>
      <c r="H25" s="22">
        <v>2000</v>
      </c>
      <c r="I25" s="22">
        <v>2000</v>
      </c>
      <c r="J25" s="22">
        <v>500</v>
      </c>
      <c r="K25" s="22"/>
      <c r="L25" s="22">
        <v>1500</v>
      </c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ht="31.4" customHeight="1" spans="1:23">
      <c r="A26" s="117" t="s">
        <v>45</v>
      </c>
      <c r="B26" s="113" t="s">
        <v>180</v>
      </c>
      <c r="C26" s="23" t="s">
        <v>181</v>
      </c>
      <c r="D26" s="23" t="s">
        <v>63</v>
      </c>
      <c r="E26" s="23" t="s">
        <v>64</v>
      </c>
      <c r="F26" s="23" t="s">
        <v>188</v>
      </c>
      <c r="G26" s="23" t="s">
        <v>189</v>
      </c>
      <c r="H26" s="22">
        <v>21000</v>
      </c>
      <c r="I26" s="22">
        <v>21000</v>
      </c>
      <c r="J26" s="22">
        <v>5250</v>
      </c>
      <c r="K26" s="22"/>
      <c r="L26" s="22">
        <v>15750</v>
      </c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ht="31.4" customHeight="1" spans="1:23">
      <c r="A27" s="117" t="s">
        <v>45</v>
      </c>
      <c r="B27" s="113" t="s">
        <v>180</v>
      </c>
      <c r="C27" s="23" t="s">
        <v>181</v>
      </c>
      <c r="D27" s="23" t="s">
        <v>63</v>
      </c>
      <c r="E27" s="23" t="s">
        <v>64</v>
      </c>
      <c r="F27" s="23" t="s">
        <v>190</v>
      </c>
      <c r="G27" s="23" t="s">
        <v>191</v>
      </c>
      <c r="H27" s="22">
        <v>10000</v>
      </c>
      <c r="I27" s="22">
        <v>10000</v>
      </c>
      <c r="J27" s="22">
        <v>2500</v>
      </c>
      <c r="K27" s="22"/>
      <c r="L27" s="22">
        <v>7500</v>
      </c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ht="31.4" customHeight="1" spans="1:23">
      <c r="A28" s="117" t="s">
        <v>45</v>
      </c>
      <c r="B28" s="113" t="s">
        <v>180</v>
      </c>
      <c r="C28" s="23" t="s">
        <v>181</v>
      </c>
      <c r="D28" s="23" t="s">
        <v>63</v>
      </c>
      <c r="E28" s="23" t="s">
        <v>64</v>
      </c>
      <c r="F28" s="23" t="s">
        <v>192</v>
      </c>
      <c r="G28" s="23" t="s">
        <v>193</v>
      </c>
      <c r="H28" s="22">
        <v>62000</v>
      </c>
      <c r="I28" s="22">
        <v>62000</v>
      </c>
      <c r="J28" s="22">
        <v>15500</v>
      </c>
      <c r="K28" s="22"/>
      <c r="L28" s="22">
        <v>46500</v>
      </c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ht="31.4" customHeight="1" spans="1:23">
      <c r="A29" s="117" t="s">
        <v>45</v>
      </c>
      <c r="B29" s="113" t="s">
        <v>180</v>
      </c>
      <c r="C29" s="23" t="s">
        <v>181</v>
      </c>
      <c r="D29" s="23" t="s">
        <v>63</v>
      </c>
      <c r="E29" s="23" t="s">
        <v>64</v>
      </c>
      <c r="F29" s="23" t="s">
        <v>194</v>
      </c>
      <c r="G29" s="23" t="s">
        <v>195</v>
      </c>
      <c r="H29" s="22">
        <v>251958.57</v>
      </c>
      <c r="I29" s="22">
        <v>251958.57</v>
      </c>
      <c r="J29" s="22">
        <v>62989.64</v>
      </c>
      <c r="K29" s="22"/>
      <c r="L29" s="22">
        <v>188968.93</v>
      </c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ht="31.4" customHeight="1" spans="1:23">
      <c r="A30" s="117" t="s">
        <v>45</v>
      </c>
      <c r="B30" s="113" t="s">
        <v>180</v>
      </c>
      <c r="C30" s="23" t="s">
        <v>181</v>
      </c>
      <c r="D30" s="23" t="s">
        <v>63</v>
      </c>
      <c r="E30" s="23" t="s">
        <v>64</v>
      </c>
      <c r="F30" s="23" t="s">
        <v>196</v>
      </c>
      <c r="G30" s="23" t="s">
        <v>197</v>
      </c>
      <c r="H30" s="22">
        <v>73000</v>
      </c>
      <c r="I30" s="22">
        <v>73000</v>
      </c>
      <c r="J30" s="22">
        <v>18250</v>
      </c>
      <c r="K30" s="22"/>
      <c r="L30" s="22">
        <v>54750</v>
      </c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ht="31.4" customHeight="1" spans="1:23">
      <c r="A31" s="117" t="s">
        <v>45</v>
      </c>
      <c r="B31" s="113" t="s">
        <v>180</v>
      </c>
      <c r="C31" s="23" t="s">
        <v>181</v>
      </c>
      <c r="D31" s="23" t="s">
        <v>63</v>
      </c>
      <c r="E31" s="23" t="s">
        <v>64</v>
      </c>
      <c r="F31" s="23" t="s">
        <v>198</v>
      </c>
      <c r="G31" s="23" t="s">
        <v>199</v>
      </c>
      <c r="H31" s="22">
        <v>38500</v>
      </c>
      <c r="I31" s="22">
        <v>38500</v>
      </c>
      <c r="J31" s="22">
        <v>9625</v>
      </c>
      <c r="K31" s="22"/>
      <c r="L31" s="22">
        <v>28875</v>
      </c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ht="31.4" customHeight="1" spans="1:23">
      <c r="A32" s="117" t="s">
        <v>45</v>
      </c>
      <c r="B32" s="113" t="s">
        <v>180</v>
      </c>
      <c r="C32" s="23" t="s">
        <v>181</v>
      </c>
      <c r="D32" s="23" t="s">
        <v>63</v>
      </c>
      <c r="E32" s="23" t="s">
        <v>64</v>
      </c>
      <c r="F32" s="23" t="s">
        <v>200</v>
      </c>
      <c r="G32" s="23" t="s">
        <v>201</v>
      </c>
      <c r="H32" s="22">
        <v>32000</v>
      </c>
      <c r="I32" s="22">
        <v>32000</v>
      </c>
      <c r="J32" s="22">
        <v>8000</v>
      </c>
      <c r="K32" s="22"/>
      <c r="L32" s="22">
        <v>24000</v>
      </c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</row>
    <row r="33" ht="31.4" customHeight="1" spans="1:23">
      <c r="A33" s="117" t="s">
        <v>45</v>
      </c>
      <c r="B33" s="113" t="s">
        <v>180</v>
      </c>
      <c r="C33" s="23" t="s">
        <v>181</v>
      </c>
      <c r="D33" s="23" t="s">
        <v>63</v>
      </c>
      <c r="E33" s="23" t="s">
        <v>64</v>
      </c>
      <c r="F33" s="23" t="s">
        <v>202</v>
      </c>
      <c r="G33" s="23" t="s">
        <v>203</v>
      </c>
      <c r="H33" s="22">
        <v>20000</v>
      </c>
      <c r="I33" s="22">
        <v>20000</v>
      </c>
      <c r="J33" s="22">
        <v>5000</v>
      </c>
      <c r="K33" s="22"/>
      <c r="L33" s="22">
        <v>15000</v>
      </c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</row>
    <row r="34" ht="31.4" customHeight="1" spans="1:23">
      <c r="A34" s="117" t="s">
        <v>45</v>
      </c>
      <c r="B34" s="113" t="s">
        <v>180</v>
      </c>
      <c r="C34" s="23" t="s">
        <v>181</v>
      </c>
      <c r="D34" s="23" t="s">
        <v>63</v>
      </c>
      <c r="E34" s="23" t="s">
        <v>64</v>
      </c>
      <c r="F34" s="23" t="s">
        <v>204</v>
      </c>
      <c r="G34" s="23" t="s">
        <v>205</v>
      </c>
      <c r="H34" s="22">
        <v>117000</v>
      </c>
      <c r="I34" s="22">
        <v>117000</v>
      </c>
      <c r="J34" s="22">
        <v>29250</v>
      </c>
      <c r="K34" s="22"/>
      <c r="L34" s="22">
        <v>87750</v>
      </c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</row>
    <row r="35" ht="31.4" customHeight="1" spans="1:23">
      <c r="A35" s="117" t="s">
        <v>45</v>
      </c>
      <c r="B35" s="113" t="s">
        <v>180</v>
      </c>
      <c r="C35" s="23" t="s">
        <v>181</v>
      </c>
      <c r="D35" s="23" t="s">
        <v>63</v>
      </c>
      <c r="E35" s="23" t="s">
        <v>64</v>
      </c>
      <c r="F35" s="23" t="s">
        <v>206</v>
      </c>
      <c r="G35" s="23" t="s">
        <v>207</v>
      </c>
      <c r="H35" s="22">
        <v>1500</v>
      </c>
      <c r="I35" s="22">
        <v>1500</v>
      </c>
      <c r="J35" s="22">
        <v>375</v>
      </c>
      <c r="K35" s="22"/>
      <c r="L35" s="22">
        <v>1125</v>
      </c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ht="31.4" customHeight="1" spans="1:23">
      <c r="A36" s="117" t="s">
        <v>45</v>
      </c>
      <c r="B36" s="113" t="s">
        <v>180</v>
      </c>
      <c r="C36" s="23" t="s">
        <v>181</v>
      </c>
      <c r="D36" s="23" t="s">
        <v>63</v>
      </c>
      <c r="E36" s="23" t="s">
        <v>64</v>
      </c>
      <c r="F36" s="23" t="s">
        <v>208</v>
      </c>
      <c r="G36" s="23" t="s">
        <v>209</v>
      </c>
      <c r="H36" s="22">
        <v>355348.95</v>
      </c>
      <c r="I36" s="22">
        <v>355348.95</v>
      </c>
      <c r="J36" s="22">
        <v>88837.24</v>
      </c>
      <c r="K36" s="22"/>
      <c r="L36" s="22">
        <v>266511.71</v>
      </c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ht="31.4" customHeight="1" spans="1:23">
      <c r="A37" s="117" t="s">
        <v>45</v>
      </c>
      <c r="B37" s="113" t="s">
        <v>180</v>
      </c>
      <c r="C37" s="23" t="s">
        <v>181</v>
      </c>
      <c r="D37" s="23" t="s">
        <v>63</v>
      </c>
      <c r="E37" s="23" t="s">
        <v>64</v>
      </c>
      <c r="F37" s="23" t="s">
        <v>210</v>
      </c>
      <c r="G37" s="23" t="s">
        <v>211</v>
      </c>
      <c r="H37" s="22">
        <v>46600</v>
      </c>
      <c r="I37" s="22">
        <v>46600</v>
      </c>
      <c r="J37" s="22"/>
      <c r="K37" s="22"/>
      <c r="L37" s="22">
        <v>46600</v>
      </c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ht="31.4" customHeight="1" spans="1:23">
      <c r="A38" s="117" t="s">
        <v>45</v>
      </c>
      <c r="B38" s="113" t="s">
        <v>180</v>
      </c>
      <c r="C38" s="23" t="s">
        <v>181</v>
      </c>
      <c r="D38" s="23" t="s">
        <v>69</v>
      </c>
      <c r="E38" s="23" t="s">
        <v>70</v>
      </c>
      <c r="F38" s="23" t="s">
        <v>208</v>
      </c>
      <c r="G38" s="23" t="s">
        <v>209</v>
      </c>
      <c r="H38" s="22">
        <v>8640</v>
      </c>
      <c r="I38" s="22">
        <v>8640</v>
      </c>
      <c r="J38" s="22">
        <v>2160</v>
      </c>
      <c r="K38" s="22"/>
      <c r="L38" s="22">
        <v>6480</v>
      </c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ht="31.4" customHeight="1" spans="1:23">
      <c r="A39" s="117" t="s">
        <v>45</v>
      </c>
      <c r="B39" s="113" t="s">
        <v>212</v>
      </c>
      <c r="C39" s="23" t="s">
        <v>213</v>
      </c>
      <c r="D39" s="23" t="s">
        <v>63</v>
      </c>
      <c r="E39" s="23" t="s">
        <v>64</v>
      </c>
      <c r="F39" s="23" t="s">
        <v>153</v>
      </c>
      <c r="G39" s="23" t="s">
        <v>154</v>
      </c>
      <c r="H39" s="22">
        <v>676170</v>
      </c>
      <c r="I39" s="22">
        <v>676170</v>
      </c>
      <c r="J39" s="22"/>
      <c r="K39" s="22"/>
      <c r="L39" s="22">
        <v>676170</v>
      </c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ht="31.4" customHeight="1" spans="1:23">
      <c r="A40" s="117" t="s">
        <v>45</v>
      </c>
      <c r="B40" s="113" t="s">
        <v>214</v>
      </c>
      <c r="C40" s="23" t="s">
        <v>215</v>
      </c>
      <c r="D40" s="23" t="s">
        <v>63</v>
      </c>
      <c r="E40" s="23" t="s">
        <v>64</v>
      </c>
      <c r="F40" s="23" t="s">
        <v>153</v>
      </c>
      <c r="G40" s="23" t="s">
        <v>154</v>
      </c>
      <c r="H40" s="22">
        <v>255915</v>
      </c>
      <c r="I40" s="22">
        <v>255915</v>
      </c>
      <c r="J40" s="22"/>
      <c r="K40" s="22"/>
      <c r="L40" s="22">
        <v>255915</v>
      </c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ht="18.75" customHeight="1" spans="1:23">
      <c r="A41" s="31" t="s">
        <v>97</v>
      </c>
      <c r="B41" s="32"/>
      <c r="C41" s="32"/>
      <c r="D41" s="32"/>
      <c r="E41" s="32"/>
      <c r="F41" s="32"/>
      <c r="G41" s="33"/>
      <c r="H41" s="22">
        <v>27176301.4</v>
      </c>
      <c r="I41" s="22">
        <v>26986301.4</v>
      </c>
      <c r="J41" s="22">
        <v>6543365.98</v>
      </c>
      <c r="K41" s="22"/>
      <c r="L41" s="22">
        <v>20442935.42</v>
      </c>
      <c r="M41" s="22"/>
      <c r="N41" s="22"/>
      <c r="O41" s="22"/>
      <c r="P41" s="22"/>
      <c r="Q41" s="22"/>
      <c r="R41" s="22">
        <v>190000</v>
      </c>
      <c r="S41" s="22"/>
      <c r="T41" s="22"/>
      <c r="U41" s="22">
        <v>190000</v>
      </c>
      <c r="V41" s="22"/>
      <c r="W41" s="22"/>
    </row>
  </sheetData>
  <mergeCells count="30">
    <mergeCell ref="A2:W2"/>
    <mergeCell ref="A3:G3"/>
    <mergeCell ref="H4:W4"/>
    <mergeCell ref="I5:M5"/>
    <mergeCell ref="N5:P5"/>
    <mergeCell ref="R5:W5"/>
    <mergeCell ref="A41:G4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8" scale="5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0"/>
  <sheetViews>
    <sheetView showZeros="0" topLeftCell="A8" workbookViewId="0">
      <selection activeCell="J6" sqref="J6"/>
    </sheetView>
  </sheetViews>
  <sheetFormatPr defaultColWidth="9.14166666666667" defaultRowHeight="14.25" customHeight="1"/>
  <cols>
    <col min="1" max="1" width="14.575" customWidth="1"/>
    <col min="2" max="2" width="21.0333333333333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ht="13.5" customHeight="1" spans="1:23">
      <c r="E1" s="1"/>
      <c r="F1" s="1"/>
      <c r="G1" s="1"/>
      <c r="H1" s="1"/>
      <c r="U1" s="109"/>
      <c r="W1" s="55" t="s">
        <v>216</v>
      </c>
    </row>
    <row r="2" ht="27.75" customHeight="1" spans="1:23">
      <c r="A2" s="27" t="s">
        <v>217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3.5" customHeight="1" spans="1:23">
      <c r="A3" s="4" t="str">
        <f t="shared" ref="A3:B3" si="0">"单位名称："&amp;"云南省海埂运动训练中心"</f>
        <v>单位名称：云南省海埂运动训练中心</v>
      </c>
      <c r="B3" s="110" t="str">
        <f t="shared" si="0"/>
        <v>单位名称：云南省海埂运动训练中心</v>
      </c>
      <c r="C3" s="110"/>
      <c r="D3" s="110"/>
      <c r="E3" s="110"/>
      <c r="F3" s="110"/>
      <c r="G3" s="110"/>
      <c r="H3" s="110"/>
      <c r="I3" s="110"/>
      <c r="J3" s="6"/>
      <c r="K3" s="6"/>
      <c r="L3" s="6"/>
      <c r="M3" s="6"/>
      <c r="N3" s="6"/>
      <c r="O3" s="6"/>
      <c r="P3" s="6"/>
      <c r="Q3" s="6"/>
      <c r="U3" s="109"/>
      <c r="W3" s="103" t="s">
        <v>122</v>
      </c>
    </row>
    <row r="4" ht="21.75" customHeight="1" spans="1:23">
      <c r="A4" s="8" t="s">
        <v>218</v>
      </c>
      <c r="B4" s="8" t="s">
        <v>133</v>
      </c>
      <c r="C4" s="8" t="s">
        <v>134</v>
      </c>
      <c r="D4" s="8" t="s">
        <v>219</v>
      </c>
      <c r="E4" s="9" t="s">
        <v>135</v>
      </c>
      <c r="F4" s="9" t="s">
        <v>136</v>
      </c>
      <c r="G4" s="9" t="s">
        <v>137</v>
      </c>
      <c r="H4" s="9" t="s">
        <v>138</v>
      </c>
      <c r="I4" s="62" t="s">
        <v>30</v>
      </c>
      <c r="J4" s="62" t="s">
        <v>220</v>
      </c>
      <c r="K4" s="62"/>
      <c r="L4" s="62"/>
      <c r="M4" s="62"/>
      <c r="N4" s="111" t="s">
        <v>140</v>
      </c>
      <c r="O4" s="111"/>
      <c r="P4" s="111"/>
      <c r="Q4" s="9" t="s">
        <v>36</v>
      </c>
      <c r="R4" s="10" t="s">
        <v>51</v>
      </c>
      <c r="S4" s="11"/>
      <c r="T4" s="11"/>
      <c r="U4" s="11"/>
      <c r="V4" s="11"/>
      <c r="W4" s="12"/>
    </row>
    <row r="5" ht="21.75" customHeight="1" spans="1:23">
      <c r="A5" s="13"/>
      <c r="B5" s="13"/>
      <c r="C5" s="13"/>
      <c r="D5" s="13"/>
      <c r="E5" s="14"/>
      <c r="F5" s="14"/>
      <c r="G5" s="14"/>
      <c r="H5" s="14"/>
      <c r="I5" s="62"/>
      <c r="J5" s="47" t="s">
        <v>33</v>
      </c>
      <c r="K5" s="47"/>
      <c r="L5" s="47" t="s">
        <v>34</v>
      </c>
      <c r="M5" s="47" t="s">
        <v>35</v>
      </c>
      <c r="N5" s="112" t="s">
        <v>33</v>
      </c>
      <c r="O5" s="112" t="s">
        <v>34</v>
      </c>
      <c r="P5" s="112" t="s">
        <v>35</v>
      </c>
      <c r="Q5" s="14"/>
      <c r="R5" s="9" t="s">
        <v>32</v>
      </c>
      <c r="S5" s="9" t="s">
        <v>43</v>
      </c>
      <c r="T5" s="9" t="s">
        <v>146</v>
      </c>
      <c r="U5" s="9" t="s">
        <v>39</v>
      </c>
      <c r="V5" s="9" t="s">
        <v>40</v>
      </c>
      <c r="W5" s="9" t="s">
        <v>41</v>
      </c>
    </row>
    <row r="6" ht="40.5" customHeight="1" spans="1:23">
      <c r="A6" s="16"/>
      <c r="B6" s="16"/>
      <c r="C6" s="16"/>
      <c r="D6" s="16"/>
      <c r="E6" s="17"/>
      <c r="F6" s="17"/>
      <c r="G6" s="17"/>
      <c r="H6" s="17"/>
      <c r="I6" s="62"/>
      <c r="J6" s="47" t="s">
        <v>32</v>
      </c>
      <c r="K6" s="47" t="s">
        <v>221</v>
      </c>
      <c r="L6" s="47"/>
      <c r="M6" s="47"/>
      <c r="N6" s="17"/>
      <c r="O6" s="17"/>
      <c r="P6" s="17"/>
      <c r="Q6" s="17"/>
      <c r="R6" s="17"/>
      <c r="S6" s="17"/>
      <c r="T6" s="17"/>
      <c r="U6" s="18"/>
      <c r="V6" s="17"/>
      <c r="W6" s="17"/>
    </row>
    <row r="7" ht="15" customHeight="1" spans="1:23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  <c r="O7" s="19">
        <v>15</v>
      </c>
      <c r="P7" s="19">
        <v>16</v>
      </c>
      <c r="Q7" s="19">
        <v>17</v>
      </c>
      <c r="R7" s="19">
        <v>18</v>
      </c>
      <c r="S7" s="19">
        <v>19</v>
      </c>
      <c r="T7" s="19">
        <v>20</v>
      </c>
      <c r="U7" s="19">
        <v>21</v>
      </c>
      <c r="V7" s="19">
        <v>22</v>
      </c>
      <c r="W7" s="19">
        <v>23</v>
      </c>
    </row>
    <row r="8" ht="32.9" customHeight="1" spans="1:23">
      <c r="A8" s="23"/>
      <c r="B8" s="113"/>
      <c r="C8" s="23" t="s">
        <v>222</v>
      </c>
      <c r="D8" s="23"/>
      <c r="E8" s="23"/>
      <c r="F8" s="23"/>
      <c r="G8" s="23"/>
      <c r="H8" s="23"/>
      <c r="I8" s="114">
        <v>22777154.92</v>
      </c>
      <c r="J8" s="114"/>
      <c r="K8" s="114"/>
      <c r="L8" s="114">
        <v>21932000</v>
      </c>
      <c r="M8" s="114"/>
      <c r="N8" s="114"/>
      <c r="O8" s="114">
        <v>845154.92</v>
      </c>
      <c r="P8" s="114"/>
      <c r="Q8" s="114"/>
      <c r="R8" s="114"/>
      <c r="S8" s="114"/>
      <c r="T8" s="114"/>
      <c r="U8" s="88"/>
      <c r="V8" s="114"/>
      <c r="W8" s="114"/>
    </row>
    <row r="9" ht="32.9" customHeight="1" spans="1:23">
      <c r="A9" s="23" t="s">
        <v>223</v>
      </c>
      <c r="B9" s="113" t="s">
        <v>224</v>
      </c>
      <c r="C9" s="23" t="s">
        <v>222</v>
      </c>
      <c r="D9" s="23" t="s">
        <v>45</v>
      </c>
      <c r="E9" s="23" t="s">
        <v>95</v>
      </c>
      <c r="F9" s="23" t="s">
        <v>96</v>
      </c>
      <c r="G9" s="23" t="s">
        <v>194</v>
      </c>
      <c r="H9" s="23" t="s">
        <v>195</v>
      </c>
      <c r="I9" s="114">
        <v>4872382.43</v>
      </c>
      <c r="J9" s="114"/>
      <c r="K9" s="114"/>
      <c r="L9" s="114">
        <v>4315200</v>
      </c>
      <c r="M9" s="114"/>
      <c r="N9" s="114"/>
      <c r="O9" s="114">
        <v>557182.43</v>
      </c>
      <c r="P9" s="114"/>
      <c r="Q9" s="114"/>
      <c r="R9" s="114"/>
      <c r="S9" s="114"/>
      <c r="T9" s="114"/>
      <c r="U9" s="88"/>
      <c r="V9" s="114"/>
      <c r="W9" s="114"/>
    </row>
    <row r="10" ht="32.9" customHeight="1" spans="1:23">
      <c r="A10" s="23" t="s">
        <v>223</v>
      </c>
      <c r="B10" s="113" t="s">
        <v>224</v>
      </c>
      <c r="C10" s="23" t="s">
        <v>222</v>
      </c>
      <c r="D10" s="23" t="s">
        <v>45</v>
      </c>
      <c r="E10" s="23" t="s">
        <v>95</v>
      </c>
      <c r="F10" s="23" t="s">
        <v>96</v>
      </c>
      <c r="G10" s="23" t="s">
        <v>196</v>
      </c>
      <c r="H10" s="23" t="s">
        <v>197</v>
      </c>
      <c r="I10" s="114">
        <v>148000</v>
      </c>
      <c r="J10" s="114"/>
      <c r="K10" s="114"/>
      <c r="L10" s="114">
        <v>148000</v>
      </c>
      <c r="M10" s="114"/>
      <c r="N10" s="114"/>
      <c r="O10" s="114"/>
      <c r="P10" s="114"/>
      <c r="Q10" s="114"/>
      <c r="R10" s="114"/>
      <c r="S10" s="114"/>
      <c r="T10" s="114"/>
      <c r="U10" s="88"/>
      <c r="V10" s="114"/>
      <c r="W10" s="114"/>
    </row>
    <row r="11" ht="32.9" customHeight="1" spans="1:23">
      <c r="A11" s="23" t="s">
        <v>223</v>
      </c>
      <c r="B11" s="113" t="s">
        <v>224</v>
      </c>
      <c r="C11" s="23" t="s">
        <v>222</v>
      </c>
      <c r="D11" s="23" t="s">
        <v>45</v>
      </c>
      <c r="E11" s="23" t="s">
        <v>95</v>
      </c>
      <c r="F11" s="23" t="s">
        <v>96</v>
      </c>
      <c r="G11" s="23" t="s">
        <v>198</v>
      </c>
      <c r="H11" s="23" t="s">
        <v>199</v>
      </c>
      <c r="I11" s="114">
        <v>513235</v>
      </c>
      <c r="J11" s="114"/>
      <c r="K11" s="114"/>
      <c r="L11" s="114">
        <v>430000</v>
      </c>
      <c r="M11" s="114"/>
      <c r="N11" s="114"/>
      <c r="O11" s="114">
        <v>83235</v>
      </c>
      <c r="P11" s="114"/>
      <c r="Q11" s="114"/>
      <c r="R11" s="114"/>
      <c r="S11" s="114"/>
      <c r="T11" s="114"/>
      <c r="U11" s="88"/>
      <c r="V11" s="114"/>
      <c r="W11" s="114"/>
    </row>
    <row r="12" ht="32.9" customHeight="1" spans="1:23">
      <c r="A12" s="23" t="s">
        <v>223</v>
      </c>
      <c r="B12" s="113" t="s">
        <v>224</v>
      </c>
      <c r="C12" s="23" t="s">
        <v>222</v>
      </c>
      <c r="D12" s="23" t="s">
        <v>45</v>
      </c>
      <c r="E12" s="23" t="s">
        <v>95</v>
      </c>
      <c r="F12" s="23" t="s">
        <v>96</v>
      </c>
      <c r="G12" s="23" t="s">
        <v>200</v>
      </c>
      <c r="H12" s="23" t="s">
        <v>201</v>
      </c>
      <c r="I12" s="114">
        <v>2378100</v>
      </c>
      <c r="J12" s="114"/>
      <c r="K12" s="114"/>
      <c r="L12" s="114">
        <v>2355600</v>
      </c>
      <c r="M12" s="114"/>
      <c r="N12" s="114"/>
      <c r="O12" s="114">
        <v>22500</v>
      </c>
      <c r="P12" s="114"/>
      <c r="Q12" s="114"/>
      <c r="R12" s="114"/>
      <c r="S12" s="114"/>
      <c r="T12" s="114"/>
      <c r="U12" s="88"/>
      <c r="V12" s="114"/>
      <c r="W12" s="114"/>
    </row>
    <row r="13" ht="32.9" customHeight="1" spans="1:23">
      <c r="A13" s="23" t="s">
        <v>223</v>
      </c>
      <c r="B13" s="113" t="s">
        <v>224</v>
      </c>
      <c r="C13" s="23" t="s">
        <v>222</v>
      </c>
      <c r="D13" s="23" t="s">
        <v>45</v>
      </c>
      <c r="E13" s="23" t="s">
        <v>95</v>
      </c>
      <c r="F13" s="23" t="s">
        <v>96</v>
      </c>
      <c r="G13" s="23" t="s">
        <v>202</v>
      </c>
      <c r="H13" s="23" t="s">
        <v>203</v>
      </c>
      <c r="I13" s="114">
        <v>930037.49</v>
      </c>
      <c r="J13" s="114"/>
      <c r="K13" s="114"/>
      <c r="L13" s="114">
        <v>906800</v>
      </c>
      <c r="M13" s="114"/>
      <c r="N13" s="114"/>
      <c r="O13" s="114">
        <v>23237.49</v>
      </c>
      <c r="P13" s="114"/>
      <c r="Q13" s="114"/>
      <c r="R13" s="114"/>
      <c r="S13" s="114"/>
      <c r="T13" s="114"/>
      <c r="U13" s="88"/>
      <c r="V13" s="114"/>
      <c r="W13" s="114"/>
    </row>
    <row r="14" ht="32.9" customHeight="1" spans="1:23">
      <c r="A14" s="23" t="s">
        <v>223</v>
      </c>
      <c r="B14" s="113" t="s">
        <v>224</v>
      </c>
      <c r="C14" s="23" t="s">
        <v>222</v>
      </c>
      <c r="D14" s="23" t="s">
        <v>45</v>
      </c>
      <c r="E14" s="23" t="s">
        <v>95</v>
      </c>
      <c r="F14" s="23" t="s">
        <v>96</v>
      </c>
      <c r="G14" s="23" t="s">
        <v>204</v>
      </c>
      <c r="H14" s="23" t="s">
        <v>205</v>
      </c>
      <c r="I14" s="114">
        <v>12871800</v>
      </c>
      <c r="J14" s="114"/>
      <c r="K14" s="114"/>
      <c r="L14" s="114">
        <v>12712800</v>
      </c>
      <c r="M14" s="114"/>
      <c r="N14" s="114"/>
      <c r="O14" s="114">
        <v>159000</v>
      </c>
      <c r="P14" s="114"/>
      <c r="Q14" s="114"/>
      <c r="R14" s="114"/>
      <c r="S14" s="114"/>
      <c r="T14" s="114"/>
      <c r="U14" s="88"/>
      <c r="V14" s="114"/>
      <c r="W14" s="114"/>
    </row>
    <row r="15" ht="32.9" customHeight="1" spans="1:23">
      <c r="A15" s="23" t="s">
        <v>223</v>
      </c>
      <c r="B15" s="113" t="s">
        <v>224</v>
      </c>
      <c r="C15" s="23" t="s">
        <v>222</v>
      </c>
      <c r="D15" s="23" t="s">
        <v>45</v>
      </c>
      <c r="E15" s="23" t="s">
        <v>95</v>
      </c>
      <c r="F15" s="23" t="s">
        <v>96</v>
      </c>
      <c r="G15" s="23" t="s">
        <v>225</v>
      </c>
      <c r="H15" s="23" t="s">
        <v>226</v>
      </c>
      <c r="I15" s="114">
        <v>1063600</v>
      </c>
      <c r="J15" s="114"/>
      <c r="K15" s="114"/>
      <c r="L15" s="114">
        <v>1063600</v>
      </c>
      <c r="M15" s="114"/>
      <c r="N15" s="114"/>
      <c r="O15" s="114"/>
      <c r="P15" s="114"/>
      <c r="Q15" s="114"/>
      <c r="R15" s="114"/>
      <c r="S15" s="114"/>
      <c r="T15" s="114"/>
      <c r="U15" s="88"/>
      <c r="V15" s="114"/>
      <c r="W15" s="114"/>
    </row>
    <row r="16" ht="32.9" customHeight="1" spans="1:23">
      <c r="A16" s="23"/>
      <c r="B16" s="23"/>
      <c r="C16" s="23" t="s">
        <v>227</v>
      </c>
      <c r="D16" s="23"/>
      <c r="E16" s="23"/>
      <c r="F16" s="23"/>
      <c r="G16" s="23"/>
      <c r="H16" s="23"/>
      <c r="I16" s="114">
        <v>82700</v>
      </c>
      <c r="J16" s="114">
        <v>82700</v>
      </c>
      <c r="K16" s="114">
        <v>82700</v>
      </c>
      <c r="L16" s="114"/>
      <c r="M16" s="114"/>
      <c r="N16" s="114"/>
      <c r="O16" s="114"/>
      <c r="P16" s="114"/>
      <c r="Q16" s="114"/>
      <c r="R16" s="114"/>
      <c r="S16" s="114"/>
      <c r="T16" s="114"/>
      <c r="U16" s="88"/>
      <c r="V16" s="114"/>
      <c r="W16" s="114"/>
    </row>
    <row r="17" ht="32.9" customHeight="1" spans="1:23">
      <c r="A17" s="23" t="s">
        <v>228</v>
      </c>
      <c r="B17" s="113" t="s">
        <v>229</v>
      </c>
      <c r="C17" s="23" t="s">
        <v>227</v>
      </c>
      <c r="D17" s="23" t="s">
        <v>45</v>
      </c>
      <c r="E17" s="23" t="s">
        <v>63</v>
      </c>
      <c r="F17" s="23" t="s">
        <v>64</v>
      </c>
      <c r="G17" s="23" t="s">
        <v>230</v>
      </c>
      <c r="H17" s="23" t="s">
        <v>231</v>
      </c>
      <c r="I17" s="114">
        <v>82700</v>
      </c>
      <c r="J17" s="114">
        <v>82700</v>
      </c>
      <c r="K17" s="114">
        <v>82700</v>
      </c>
      <c r="L17" s="114"/>
      <c r="M17" s="114"/>
      <c r="N17" s="114"/>
      <c r="O17" s="114"/>
      <c r="P17" s="114"/>
      <c r="Q17" s="114"/>
      <c r="R17" s="114"/>
      <c r="S17" s="114"/>
      <c r="T17" s="114"/>
      <c r="U17" s="88"/>
      <c r="V17" s="114"/>
      <c r="W17" s="114"/>
    </row>
    <row r="18" ht="32.9" customHeight="1" spans="1:23">
      <c r="A18" s="23"/>
      <c r="B18" s="23"/>
      <c r="C18" s="23" t="s">
        <v>232</v>
      </c>
      <c r="D18" s="23"/>
      <c r="E18" s="23"/>
      <c r="F18" s="23"/>
      <c r="G18" s="23"/>
      <c r="H18" s="23"/>
      <c r="I18" s="114">
        <v>1380261</v>
      </c>
      <c r="J18" s="114">
        <v>1380261</v>
      </c>
      <c r="K18" s="114">
        <v>1380261</v>
      </c>
      <c r="L18" s="114"/>
      <c r="M18" s="114"/>
      <c r="N18" s="114"/>
      <c r="O18" s="114"/>
      <c r="P18" s="114"/>
      <c r="Q18" s="114"/>
      <c r="R18" s="114"/>
      <c r="S18" s="114"/>
      <c r="T18" s="114"/>
      <c r="U18" s="88"/>
      <c r="V18" s="114"/>
      <c r="W18" s="114"/>
    </row>
    <row r="19" ht="32.9" customHeight="1" spans="1:23">
      <c r="A19" s="23" t="s">
        <v>228</v>
      </c>
      <c r="B19" s="113" t="s">
        <v>233</v>
      </c>
      <c r="C19" s="23" t="s">
        <v>232</v>
      </c>
      <c r="D19" s="23" t="s">
        <v>45</v>
      </c>
      <c r="E19" s="23" t="s">
        <v>63</v>
      </c>
      <c r="F19" s="23" t="s">
        <v>64</v>
      </c>
      <c r="G19" s="23" t="s">
        <v>230</v>
      </c>
      <c r="H19" s="23" t="s">
        <v>231</v>
      </c>
      <c r="I19" s="114">
        <v>1380261</v>
      </c>
      <c r="J19" s="114">
        <v>1380261</v>
      </c>
      <c r="K19" s="114">
        <v>1380261</v>
      </c>
      <c r="L19" s="114"/>
      <c r="M19" s="114"/>
      <c r="N19" s="114"/>
      <c r="O19" s="114"/>
      <c r="P19" s="114"/>
      <c r="Q19" s="114"/>
      <c r="R19" s="114"/>
      <c r="S19" s="114"/>
      <c r="T19" s="114"/>
      <c r="U19" s="88"/>
      <c r="V19" s="114"/>
      <c r="W19" s="114"/>
    </row>
    <row r="20" ht="18.75" customHeight="1" spans="1:23">
      <c r="A20" s="31" t="s">
        <v>97</v>
      </c>
      <c r="B20" s="32"/>
      <c r="C20" s="32"/>
      <c r="D20" s="32"/>
      <c r="E20" s="32"/>
      <c r="F20" s="32"/>
      <c r="G20" s="32"/>
      <c r="H20" s="33"/>
      <c r="I20" s="114">
        <v>24240115.92</v>
      </c>
      <c r="J20" s="114">
        <v>1462961</v>
      </c>
      <c r="K20" s="114">
        <v>1462961</v>
      </c>
      <c r="L20" s="114">
        <v>21932000</v>
      </c>
      <c r="M20" s="114"/>
      <c r="N20" s="114"/>
      <c r="O20" s="114">
        <v>845154.92</v>
      </c>
      <c r="P20" s="114"/>
      <c r="Q20" s="114"/>
      <c r="R20" s="114"/>
      <c r="S20" s="114"/>
      <c r="T20" s="114"/>
      <c r="U20" s="88"/>
      <c r="V20" s="114"/>
      <c r="W20" s="114"/>
    </row>
  </sheetData>
  <mergeCells count="28">
    <mergeCell ref="A2:W2"/>
    <mergeCell ref="A3:I3"/>
    <mergeCell ref="J4:M4"/>
    <mergeCell ref="N4:P4"/>
    <mergeCell ref="R4:W4"/>
    <mergeCell ref="J5:K5"/>
    <mergeCell ref="A20:H2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8" scale="51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3"/>
  <sheetViews>
    <sheetView showZeros="0" topLeftCell="A14" workbookViewId="0">
      <selection activeCell="A2" sqref="A2:J2"/>
    </sheetView>
  </sheetViews>
  <sheetFormatPr defaultColWidth="9.14166666666667" defaultRowHeight="12" customHeight="1"/>
  <cols>
    <col min="1" max="1" width="31.3916666666667" customWidth="1"/>
    <col min="2" max="2" width="29" customWidth="1"/>
    <col min="3" max="3" width="17.175" customWidth="1"/>
    <col min="4" max="4" width="21.0333333333333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:10">
      <c r="J1" s="44" t="s">
        <v>234</v>
      </c>
    </row>
    <row r="2" ht="28.5" customHeight="1" spans="1:10">
      <c r="A2" s="45" t="s">
        <v>235</v>
      </c>
      <c r="B2" s="27"/>
      <c r="C2" s="27"/>
      <c r="D2" s="27"/>
      <c r="E2" s="27"/>
      <c r="F2" s="46"/>
      <c r="G2" s="27"/>
      <c r="H2" s="46"/>
      <c r="I2" s="46"/>
      <c r="J2" s="27"/>
    </row>
    <row r="3" ht="15" customHeight="1" spans="1:10">
      <c r="A3" s="4" t="str">
        <f>"单位名称："&amp;"云南省海埂运动训练中心"</f>
        <v>单位名称：云南省海埂运动训练中心</v>
      </c>
    </row>
    <row r="4" ht="14.25" customHeight="1" spans="1:10">
      <c r="A4" s="47" t="s">
        <v>236</v>
      </c>
      <c r="B4" s="47" t="s">
        <v>237</v>
      </c>
      <c r="C4" s="47" t="s">
        <v>238</v>
      </c>
      <c r="D4" s="47" t="s">
        <v>239</v>
      </c>
      <c r="E4" s="47" t="s">
        <v>240</v>
      </c>
      <c r="F4" s="48" t="s">
        <v>241</v>
      </c>
      <c r="G4" s="47" t="s">
        <v>242</v>
      </c>
      <c r="H4" s="48" t="s">
        <v>243</v>
      </c>
      <c r="I4" s="48" t="s">
        <v>244</v>
      </c>
      <c r="J4" s="47" t="s">
        <v>245</v>
      </c>
    </row>
    <row r="5" ht="14.25" customHeight="1" spans="1:10">
      <c r="A5" s="47">
        <v>1</v>
      </c>
      <c r="B5" s="47">
        <v>2</v>
      </c>
      <c r="C5" s="47">
        <v>3</v>
      </c>
      <c r="D5" s="47">
        <v>4</v>
      </c>
      <c r="E5" s="47">
        <v>5</v>
      </c>
      <c r="F5" s="48">
        <v>6</v>
      </c>
      <c r="G5" s="47">
        <v>7</v>
      </c>
      <c r="H5" s="48">
        <v>8</v>
      </c>
      <c r="I5" s="48">
        <v>9</v>
      </c>
      <c r="J5" s="47">
        <v>10</v>
      </c>
    </row>
    <row r="6" ht="17.3" customHeight="1" spans="1:10">
      <c r="A6" s="49" t="s">
        <v>45</v>
      </c>
      <c r="B6" s="50"/>
      <c r="C6" s="50"/>
      <c r="D6" s="50"/>
      <c r="E6" s="51"/>
      <c r="F6" s="52"/>
      <c r="G6" s="51"/>
      <c r="H6" s="52"/>
      <c r="I6" s="52"/>
      <c r="J6" s="51"/>
    </row>
    <row r="7" ht="47.3" customHeight="1" spans="1:10">
      <c r="A7" s="108" t="s">
        <v>232</v>
      </c>
      <c r="B7" s="53" t="s">
        <v>246</v>
      </c>
      <c r="C7" s="53" t="s">
        <v>247</v>
      </c>
      <c r="D7" s="53" t="s">
        <v>248</v>
      </c>
      <c r="E7" s="49" t="s">
        <v>249</v>
      </c>
      <c r="F7" s="53" t="s">
        <v>250</v>
      </c>
      <c r="G7" s="49" t="s">
        <v>116</v>
      </c>
      <c r="H7" s="53" t="s">
        <v>251</v>
      </c>
      <c r="I7" s="53" t="s">
        <v>252</v>
      </c>
      <c r="J7" s="54" t="s">
        <v>253</v>
      </c>
    </row>
    <row r="8" ht="47.3" customHeight="1" spans="1:10">
      <c r="A8" s="108" t="s">
        <v>232</v>
      </c>
      <c r="B8" s="53" t="s">
        <v>246</v>
      </c>
      <c r="C8" s="53" t="s">
        <v>247</v>
      </c>
      <c r="D8" s="53" t="s">
        <v>254</v>
      </c>
      <c r="E8" s="49" t="s">
        <v>255</v>
      </c>
      <c r="F8" s="53" t="s">
        <v>250</v>
      </c>
      <c r="G8" s="49" t="s">
        <v>256</v>
      </c>
      <c r="H8" s="53" t="s">
        <v>257</v>
      </c>
      <c r="I8" s="53" t="s">
        <v>252</v>
      </c>
      <c r="J8" s="54" t="s">
        <v>258</v>
      </c>
    </row>
    <row r="9" ht="47.3" customHeight="1" spans="1:10">
      <c r="A9" s="108" t="s">
        <v>232</v>
      </c>
      <c r="B9" s="53" t="s">
        <v>246</v>
      </c>
      <c r="C9" s="53" t="s">
        <v>247</v>
      </c>
      <c r="D9" s="53" t="s">
        <v>259</v>
      </c>
      <c r="E9" s="49" t="s">
        <v>260</v>
      </c>
      <c r="F9" s="53" t="s">
        <v>261</v>
      </c>
      <c r="G9" s="49" t="s">
        <v>262</v>
      </c>
      <c r="H9" s="53" t="s">
        <v>263</v>
      </c>
      <c r="I9" s="53" t="s">
        <v>252</v>
      </c>
      <c r="J9" s="54" t="s">
        <v>264</v>
      </c>
    </row>
    <row r="10" ht="47.3" customHeight="1" spans="1:10">
      <c r="A10" s="108" t="s">
        <v>232</v>
      </c>
      <c r="B10" s="53" t="s">
        <v>246</v>
      </c>
      <c r="C10" s="53" t="s">
        <v>265</v>
      </c>
      <c r="D10" s="53" t="s">
        <v>266</v>
      </c>
      <c r="E10" s="49" t="s">
        <v>267</v>
      </c>
      <c r="F10" s="53" t="s">
        <v>268</v>
      </c>
      <c r="G10" s="49" t="s">
        <v>269</v>
      </c>
      <c r="H10" s="53" t="s">
        <v>257</v>
      </c>
      <c r="I10" s="53" t="s">
        <v>252</v>
      </c>
      <c r="J10" s="54" t="s">
        <v>270</v>
      </c>
    </row>
    <row r="11" ht="47.3" customHeight="1" spans="1:10">
      <c r="A11" s="108" t="s">
        <v>232</v>
      </c>
      <c r="B11" s="53" t="s">
        <v>246</v>
      </c>
      <c r="C11" s="53" t="s">
        <v>271</v>
      </c>
      <c r="D11" s="53" t="s">
        <v>272</v>
      </c>
      <c r="E11" s="49" t="s">
        <v>273</v>
      </c>
      <c r="F11" s="53" t="s">
        <v>268</v>
      </c>
      <c r="G11" s="49" t="s">
        <v>274</v>
      </c>
      <c r="H11" s="53" t="s">
        <v>257</v>
      </c>
      <c r="I11" s="53" t="s">
        <v>252</v>
      </c>
      <c r="J11" s="54" t="s">
        <v>275</v>
      </c>
    </row>
    <row r="12" ht="47.3" customHeight="1" spans="1:10">
      <c r="A12" s="108" t="s">
        <v>227</v>
      </c>
      <c r="B12" s="53" t="s">
        <v>276</v>
      </c>
      <c r="C12" s="53" t="s">
        <v>247</v>
      </c>
      <c r="D12" s="53" t="s">
        <v>248</v>
      </c>
      <c r="E12" s="49" t="s">
        <v>277</v>
      </c>
      <c r="F12" s="53" t="s">
        <v>250</v>
      </c>
      <c r="G12" s="49" t="s">
        <v>115</v>
      </c>
      <c r="H12" s="53" t="s">
        <v>251</v>
      </c>
      <c r="I12" s="53" t="s">
        <v>252</v>
      </c>
      <c r="J12" s="54" t="s">
        <v>278</v>
      </c>
    </row>
    <row r="13" ht="47.3" customHeight="1" spans="1:10">
      <c r="A13" s="108" t="s">
        <v>227</v>
      </c>
      <c r="B13" s="53" t="s">
        <v>276</v>
      </c>
      <c r="C13" s="53" t="s">
        <v>247</v>
      </c>
      <c r="D13" s="53" t="s">
        <v>254</v>
      </c>
      <c r="E13" s="49" t="s">
        <v>279</v>
      </c>
      <c r="F13" s="53" t="s">
        <v>250</v>
      </c>
      <c r="G13" s="49" t="s">
        <v>256</v>
      </c>
      <c r="H13" s="53" t="s">
        <v>257</v>
      </c>
      <c r="I13" s="53" t="s">
        <v>252</v>
      </c>
      <c r="J13" s="54" t="s">
        <v>280</v>
      </c>
    </row>
    <row r="14" ht="47.3" customHeight="1" spans="1:10">
      <c r="A14" s="108" t="s">
        <v>227</v>
      </c>
      <c r="B14" s="53" t="s">
        <v>276</v>
      </c>
      <c r="C14" s="53" t="s">
        <v>247</v>
      </c>
      <c r="D14" s="53" t="s">
        <v>259</v>
      </c>
      <c r="E14" s="49" t="s">
        <v>281</v>
      </c>
      <c r="F14" s="53" t="s">
        <v>261</v>
      </c>
      <c r="G14" s="49" t="s">
        <v>262</v>
      </c>
      <c r="H14" s="53" t="s">
        <v>263</v>
      </c>
      <c r="I14" s="53" t="s">
        <v>252</v>
      </c>
      <c r="J14" s="54" t="s">
        <v>282</v>
      </c>
    </row>
    <row r="15" ht="47.3" customHeight="1" spans="1:10">
      <c r="A15" s="108" t="s">
        <v>227</v>
      </c>
      <c r="B15" s="53" t="s">
        <v>276</v>
      </c>
      <c r="C15" s="53" t="s">
        <v>265</v>
      </c>
      <c r="D15" s="53" t="s">
        <v>266</v>
      </c>
      <c r="E15" s="49" t="s">
        <v>283</v>
      </c>
      <c r="F15" s="53" t="s">
        <v>250</v>
      </c>
      <c r="G15" s="49" t="s">
        <v>256</v>
      </c>
      <c r="H15" s="53" t="s">
        <v>257</v>
      </c>
      <c r="I15" s="53" t="s">
        <v>252</v>
      </c>
      <c r="J15" s="54" t="s">
        <v>284</v>
      </c>
    </row>
    <row r="16" ht="47.3" customHeight="1" spans="1:10">
      <c r="A16" s="108" t="s">
        <v>227</v>
      </c>
      <c r="B16" s="53" t="s">
        <v>276</v>
      </c>
      <c r="C16" s="53" t="s">
        <v>271</v>
      </c>
      <c r="D16" s="53" t="s">
        <v>272</v>
      </c>
      <c r="E16" s="49" t="s">
        <v>285</v>
      </c>
      <c r="F16" s="53" t="s">
        <v>268</v>
      </c>
      <c r="G16" s="49" t="s">
        <v>274</v>
      </c>
      <c r="H16" s="53" t="s">
        <v>257</v>
      </c>
      <c r="I16" s="53" t="s">
        <v>252</v>
      </c>
      <c r="J16" s="54" t="s">
        <v>286</v>
      </c>
    </row>
    <row r="17" ht="47.3" customHeight="1" spans="1:10">
      <c r="A17" s="108" t="s">
        <v>222</v>
      </c>
      <c r="B17" s="53" t="s">
        <v>287</v>
      </c>
      <c r="C17" s="53" t="s">
        <v>247</v>
      </c>
      <c r="D17" s="53" t="s">
        <v>248</v>
      </c>
      <c r="E17" s="49" t="s">
        <v>288</v>
      </c>
      <c r="F17" s="53" t="s">
        <v>268</v>
      </c>
      <c r="G17" s="49" t="s">
        <v>289</v>
      </c>
      <c r="H17" s="53" t="s">
        <v>251</v>
      </c>
      <c r="I17" s="53" t="s">
        <v>252</v>
      </c>
      <c r="J17" s="54" t="s">
        <v>290</v>
      </c>
    </row>
    <row r="18" ht="47.3" customHeight="1" spans="1:10">
      <c r="A18" s="108" t="s">
        <v>222</v>
      </c>
      <c r="B18" s="53" t="s">
        <v>287</v>
      </c>
      <c r="C18" s="53" t="s">
        <v>247</v>
      </c>
      <c r="D18" s="53" t="s">
        <v>248</v>
      </c>
      <c r="E18" s="49" t="s">
        <v>291</v>
      </c>
      <c r="F18" s="53" t="s">
        <v>268</v>
      </c>
      <c r="G18" s="49" t="s">
        <v>292</v>
      </c>
      <c r="H18" s="53" t="s">
        <v>293</v>
      </c>
      <c r="I18" s="53" t="s">
        <v>252</v>
      </c>
      <c r="J18" s="54" t="s">
        <v>294</v>
      </c>
    </row>
    <row r="19" ht="47.3" customHeight="1" spans="1:10">
      <c r="A19" s="108" t="s">
        <v>222</v>
      </c>
      <c r="B19" s="53" t="s">
        <v>287</v>
      </c>
      <c r="C19" s="53" t="s">
        <v>247</v>
      </c>
      <c r="D19" s="53" t="s">
        <v>248</v>
      </c>
      <c r="E19" s="49" t="s">
        <v>295</v>
      </c>
      <c r="F19" s="53" t="s">
        <v>268</v>
      </c>
      <c r="G19" s="49" t="s">
        <v>289</v>
      </c>
      <c r="H19" s="53" t="s">
        <v>251</v>
      </c>
      <c r="I19" s="53" t="s">
        <v>252</v>
      </c>
      <c r="J19" s="54" t="s">
        <v>296</v>
      </c>
    </row>
    <row r="20" ht="47.3" customHeight="1" spans="1:10">
      <c r="A20" s="108" t="s">
        <v>222</v>
      </c>
      <c r="B20" s="53" t="s">
        <v>287</v>
      </c>
      <c r="C20" s="53" t="s">
        <v>247</v>
      </c>
      <c r="D20" s="53" t="s">
        <v>248</v>
      </c>
      <c r="E20" s="49" t="s">
        <v>297</v>
      </c>
      <c r="F20" s="53" t="s">
        <v>268</v>
      </c>
      <c r="G20" s="49" t="s">
        <v>298</v>
      </c>
      <c r="H20" s="53" t="s">
        <v>251</v>
      </c>
      <c r="I20" s="53" t="s">
        <v>252</v>
      </c>
      <c r="J20" s="54" t="s">
        <v>299</v>
      </c>
    </row>
    <row r="21" ht="47.3" customHeight="1" spans="1:10">
      <c r="A21" s="108" t="s">
        <v>222</v>
      </c>
      <c r="B21" s="53" t="s">
        <v>287</v>
      </c>
      <c r="C21" s="53" t="s">
        <v>247</v>
      </c>
      <c r="D21" s="53" t="s">
        <v>248</v>
      </c>
      <c r="E21" s="49" t="s">
        <v>300</v>
      </c>
      <c r="F21" s="53" t="s">
        <v>268</v>
      </c>
      <c r="G21" s="49" t="s">
        <v>289</v>
      </c>
      <c r="H21" s="53" t="s">
        <v>251</v>
      </c>
      <c r="I21" s="53" t="s">
        <v>252</v>
      </c>
      <c r="J21" s="54" t="s">
        <v>301</v>
      </c>
    </row>
    <row r="22" ht="47.3" customHeight="1" spans="1:10">
      <c r="A22" s="108" t="s">
        <v>222</v>
      </c>
      <c r="B22" s="53" t="s">
        <v>287</v>
      </c>
      <c r="C22" s="53" t="s">
        <v>247</v>
      </c>
      <c r="D22" s="53" t="s">
        <v>248</v>
      </c>
      <c r="E22" s="49" t="s">
        <v>302</v>
      </c>
      <c r="F22" s="53" t="s">
        <v>250</v>
      </c>
      <c r="G22" s="49" t="s">
        <v>116</v>
      </c>
      <c r="H22" s="53" t="s">
        <v>293</v>
      </c>
      <c r="I22" s="53" t="s">
        <v>252</v>
      </c>
      <c r="J22" s="54" t="s">
        <v>303</v>
      </c>
    </row>
    <row r="23" ht="47.3" customHeight="1" spans="1:10">
      <c r="A23" s="108" t="s">
        <v>222</v>
      </c>
      <c r="B23" s="53" t="s">
        <v>287</v>
      </c>
      <c r="C23" s="53" t="s">
        <v>247</v>
      </c>
      <c r="D23" s="53" t="s">
        <v>248</v>
      </c>
      <c r="E23" s="49" t="s">
        <v>304</v>
      </c>
      <c r="F23" s="53" t="s">
        <v>268</v>
      </c>
      <c r="G23" s="49" t="s">
        <v>305</v>
      </c>
      <c r="H23" s="53" t="s">
        <v>251</v>
      </c>
      <c r="I23" s="53" t="s">
        <v>252</v>
      </c>
      <c r="J23" s="54" t="s">
        <v>306</v>
      </c>
    </row>
    <row r="24" ht="47.3" customHeight="1" spans="1:10">
      <c r="A24" s="108" t="s">
        <v>222</v>
      </c>
      <c r="B24" s="53" t="s">
        <v>287</v>
      </c>
      <c r="C24" s="53" t="s">
        <v>247</v>
      </c>
      <c r="D24" s="53" t="s">
        <v>248</v>
      </c>
      <c r="E24" s="49" t="s">
        <v>307</v>
      </c>
      <c r="F24" s="53" t="s">
        <v>268</v>
      </c>
      <c r="G24" s="49" t="s">
        <v>117</v>
      </c>
      <c r="H24" s="53" t="s">
        <v>293</v>
      </c>
      <c r="I24" s="53" t="s">
        <v>252</v>
      </c>
      <c r="J24" s="54" t="s">
        <v>308</v>
      </c>
    </row>
    <row r="25" ht="47.3" customHeight="1" spans="1:10">
      <c r="A25" s="108" t="s">
        <v>222</v>
      </c>
      <c r="B25" s="53" t="s">
        <v>287</v>
      </c>
      <c r="C25" s="53" t="s">
        <v>247</v>
      </c>
      <c r="D25" s="53" t="s">
        <v>248</v>
      </c>
      <c r="E25" s="49" t="s">
        <v>309</v>
      </c>
      <c r="F25" s="53" t="s">
        <v>268</v>
      </c>
      <c r="G25" s="49" t="s">
        <v>119</v>
      </c>
      <c r="H25" s="53" t="s">
        <v>293</v>
      </c>
      <c r="I25" s="53" t="s">
        <v>252</v>
      </c>
      <c r="J25" s="54" t="s">
        <v>310</v>
      </c>
    </row>
    <row r="26" ht="47.3" customHeight="1" spans="1:10">
      <c r="A26" s="108" t="s">
        <v>222</v>
      </c>
      <c r="B26" s="53" t="s">
        <v>287</v>
      </c>
      <c r="C26" s="53" t="s">
        <v>247</v>
      </c>
      <c r="D26" s="53" t="s">
        <v>248</v>
      </c>
      <c r="E26" s="49" t="s">
        <v>311</v>
      </c>
      <c r="F26" s="53" t="s">
        <v>268</v>
      </c>
      <c r="G26" s="49" t="s">
        <v>256</v>
      </c>
      <c r="H26" s="53" t="s">
        <v>312</v>
      </c>
      <c r="I26" s="53" t="s">
        <v>252</v>
      </c>
      <c r="J26" s="54" t="s">
        <v>313</v>
      </c>
    </row>
    <row r="27" ht="47.3" customHeight="1" spans="1:10">
      <c r="A27" s="108" t="s">
        <v>222</v>
      </c>
      <c r="B27" s="53" t="s">
        <v>287</v>
      </c>
      <c r="C27" s="53" t="s">
        <v>247</v>
      </c>
      <c r="D27" s="53" t="s">
        <v>248</v>
      </c>
      <c r="E27" s="49" t="s">
        <v>314</v>
      </c>
      <c r="F27" s="53" t="s">
        <v>268</v>
      </c>
      <c r="G27" s="49" t="s">
        <v>315</v>
      </c>
      <c r="H27" s="53" t="s">
        <v>251</v>
      </c>
      <c r="I27" s="53" t="s">
        <v>252</v>
      </c>
      <c r="J27" s="54" t="s">
        <v>316</v>
      </c>
    </row>
    <row r="28" ht="47.3" customHeight="1" spans="1:10">
      <c r="A28" s="108" t="s">
        <v>222</v>
      </c>
      <c r="B28" s="53" t="s">
        <v>287</v>
      </c>
      <c r="C28" s="53" t="s">
        <v>247</v>
      </c>
      <c r="D28" s="53" t="s">
        <v>248</v>
      </c>
      <c r="E28" s="49" t="s">
        <v>317</v>
      </c>
      <c r="F28" s="53" t="s">
        <v>268</v>
      </c>
      <c r="G28" s="49" t="s">
        <v>318</v>
      </c>
      <c r="H28" s="53" t="s">
        <v>319</v>
      </c>
      <c r="I28" s="53" t="s">
        <v>252</v>
      </c>
      <c r="J28" s="54" t="s">
        <v>320</v>
      </c>
    </row>
    <row r="29" ht="47.3" customHeight="1" spans="1:10">
      <c r="A29" s="108" t="s">
        <v>222</v>
      </c>
      <c r="B29" s="53" t="s">
        <v>287</v>
      </c>
      <c r="C29" s="53" t="s">
        <v>247</v>
      </c>
      <c r="D29" s="53" t="s">
        <v>248</v>
      </c>
      <c r="E29" s="49" t="s">
        <v>321</v>
      </c>
      <c r="F29" s="53" t="s">
        <v>268</v>
      </c>
      <c r="G29" s="49" t="s">
        <v>117</v>
      </c>
      <c r="H29" s="53" t="s">
        <v>322</v>
      </c>
      <c r="I29" s="53" t="s">
        <v>252</v>
      </c>
      <c r="J29" s="54" t="s">
        <v>323</v>
      </c>
    </row>
    <row r="30" ht="47.3" customHeight="1" spans="1:10">
      <c r="A30" s="108" t="s">
        <v>222</v>
      </c>
      <c r="B30" s="53" t="s">
        <v>287</v>
      </c>
      <c r="C30" s="53" t="s">
        <v>247</v>
      </c>
      <c r="D30" s="53" t="s">
        <v>248</v>
      </c>
      <c r="E30" s="49" t="s">
        <v>324</v>
      </c>
      <c r="F30" s="53" t="s">
        <v>268</v>
      </c>
      <c r="G30" s="49" t="s">
        <v>325</v>
      </c>
      <c r="H30" s="53" t="s">
        <v>293</v>
      </c>
      <c r="I30" s="53" t="s">
        <v>252</v>
      </c>
      <c r="J30" s="54" t="s">
        <v>326</v>
      </c>
    </row>
    <row r="31" ht="47.3" customHeight="1" spans="1:10">
      <c r="A31" s="108" t="s">
        <v>222</v>
      </c>
      <c r="B31" s="53" t="s">
        <v>287</v>
      </c>
      <c r="C31" s="53" t="s">
        <v>247</v>
      </c>
      <c r="D31" s="53" t="s">
        <v>254</v>
      </c>
      <c r="E31" s="49" t="s">
        <v>327</v>
      </c>
      <c r="F31" s="53" t="s">
        <v>268</v>
      </c>
      <c r="G31" s="49" t="s">
        <v>274</v>
      </c>
      <c r="H31" s="53" t="s">
        <v>257</v>
      </c>
      <c r="I31" s="53" t="s">
        <v>252</v>
      </c>
      <c r="J31" s="54" t="s">
        <v>328</v>
      </c>
    </row>
    <row r="32" ht="47.3" customHeight="1" spans="1:10">
      <c r="A32" s="108" t="s">
        <v>222</v>
      </c>
      <c r="B32" s="53" t="s">
        <v>287</v>
      </c>
      <c r="C32" s="53" t="s">
        <v>247</v>
      </c>
      <c r="D32" s="53" t="s">
        <v>254</v>
      </c>
      <c r="E32" s="49" t="s">
        <v>329</v>
      </c>
      <c r="F32" s="53" t="s">
        <v>268</v>
      </c>
      <c r="G32" s="49" t="s">
        <v>274</v>
      </c>
      <c r="H32" s="53" t="s">
        <v>257</v>
      </c>
      <c r="I32" s="53" t="s">
        <v>252</v>
      </c>
      <c r="J32" s="54" t="s">
        <v>330</v>
      </c>
    </row>
    <row r="33" ht="47.3" customHeight="1" spans="1:10">
      <c r="A33" s="108" t="s">
        <v>222</v>
      </c>
      <c r="B33" s="53" t="s">
        <v>287</v>
      </c>
      <c r="C33" s="53" t="s">
        <v>247</v>
      </c>
      <c r="D33" s="53" t="s">
        <v>254</v>
      </c>
      <c r="E33" s="49" t="s">
        <v>331</v>
      </c>
      <c r="F33" s="53" t="s">
        <v>250</v>
      </c>
      <c r="G33" s="49" t="s">
        <v>256</v>
      </c>
      <c r="H33" s="53" t="s">
        <v>257</v>
      </c>
      <c r="I33" s="53" t="s">
        <v>252</v>
      </c>
      <c r="J33" s="54" t="s">
        <v>332</v>
      </c>
    </row>
    <row r="34" ht="47.3" customHeight="1" spans="1:10">
      <c r="A34" s="108" t="s">
        <v>222</v>
      </c>
      <c r="B34" s="53" t="s">
        <v>287</v>
      </c>
      <c r="C34" s="53" t="s">
        <v>247</v>
      </c>
      <c r="D34" s="53" t="s">
        <v>254</v>
      </c>
      <c r="E34" s="49" t="s">
        <v>333</v>
      </c>
      <c r="F34" s="53" t="s">
        <v>268</v>
      </c>
      <c r="G34" s="49" t="s">
        <v>274</v>
      </c>
      <c r="H34" s="53" t="s">
        <v>257</v>
      </c>
      <c r="I34" s="53" t="s">
        <v>252</v>
      </c>
      <c r="J34" s="54" t="s">
        <v>334</v>
      </c>
    </row>
    <row r="35" ht="47.3" customHeight="1" spans="1:10">
      <c r="A35" s="108" t="s">
        <v>222</v>
      </c>
      <c r="B35" s="53" t="s">
        <v>287</v>
      </c>
      <c r="C35" s="53" t="s">
        <v>247</v>
      </c>
      <c r="D35" s="53" t="s">
        <v>254</v>
      </c>
      <c r="E35" s="49" t="s">
        <v>335</v>
      </c>
      <c r="F35" s="53" t="s">
        <v>250</v>
      </c>
      <c r="G35" s="49" t="s">
        <v>336</v>
      </c>
      <c r="H35" s="53" t="s">
        <v>257</v>
      </c>
      <c r="I35" s="53" t="s">
        <v>252</v>
      </c>
      <c r="J35" s="54" t="s">
        <v>337</v>
      </c>
    </row>
    <row r="36" ht="47.3" customHeight="1" spans="1:10">
      <c r="A36" s="108" t="s">
        <v>222</v>
      </c>
      <c r="B36" s="53" t="s">
        <v>287</v>
      </c>
      <c r="C36" s="53" t="s">
        <v>247</v>
      </c>
      <c r="D36" s="53" t="s">
        <v>254</v>
      </c>
      <c r="E36" s="49" t="s">
        <v>338</v>
      </c>
      <c r="F36" s="53" t="s">
        <v>250</v>
      </c>
      <c r="G36" s="49" t="s">
        <v>256</v>
      </c>
      <c r="H36" s="53" t="s">
        <v>257</v>
      </c>
      <c r="I36" s="53" t="s">
        <v>252</v>
      </c>
      <c r="J36" s="54" t="s">
        <v>339</v>
      </c>
    </row>
    <row r="37" ht="47.3" customHeight="1" spans="1:10">
      <c r="A37" s="108" t="s">
        <v>222</v>
      </c>
      <c r="B37" s="53" t="s">
        <v>287</v>
      </c>
      <c r="C37" s="53" t="s">
        <v>247</v>
      </c>
      <c r="D37" s="53" t="s">
        <v>254</v>
      </c>
      <c r="E37" s="49" t="s">
        <v>340</v>
      </c>
      <c r="F37" s="53" t="s">
        <v>268</v>
      </c>
      <c r="G37" s="49" t="s">
        <v>305</v>
      </c>
      <c r="H37" s="53" t="s">
        <v>257</v>
      </c>
      <c r="I37" s="53" t="s">
        <v>252</v>
      </c>
      <c r="J37" s="54" t="s">
        <v>341</v>
      </c>
    </row>
    <row r="38" ht="47.3" customHeight="1" spans="1:10">
      <c r="A38" s="108" t="s">
        <v>222</v>
      </c>
      <c r="B38" s="53" t="s">
        <v>287</v>
      </c>
      <c r="C38" s="53" t="s">
        <v>247</v>
      </c>
      <c r="D38" s="53" t="s">
        <v>254</v>
      </c>
      <c r="E38" s="49" t="s">
        <v>342</v>
      </c>
      <c r="F38" s="53" t="s">
        <v>250</v>
      </c>
      <c r="G38" s="49" t="s">
        <v>336</v>
      </c>
      <c r="H38" s="53" t="s">
        <v>257</v>
      </c>
      <c r="I38" s="53" t="s">
        <v>252</v>
      </c>
      <c r="J38" s="54" t="s">
        <v>343</v>
      </c>
    </row>
    <row r="39" ht="47.3" customHeight="1" spans="1:10">
      <c r="A39" s="108" t="s">
        <v>222</v>
      </c>
      <c r="B39" s="53" t="s">
        <v>287</v>
      </c>
      <c r="C39" s="53" t="s">
        <v>247</v>
      </c>
      <c r="D39" s="53" t="s">
        <v>259</v>
      </c>
      <c r="E39" s="49" t="s">
        <v>344</v>
      </c>
      <c r="F39" s="53" t="s">
        <v>250</v>
      </c>
      <c r="G39" s="49" t="s">
        <v>256</v>
      </c>
      <c r="H39" s="53" t="s">
        <v>257</v>
      </c>
      <c r="I39" s="53" t="s">
        <v>252</v>
      </c>
      <c r="J39" s="54" t="s">
        <v>345</v>
      </c>
    </row>
    <row r="40" ht="47.3" customHeight="1" spans="1:10">
      <c r="A40" s="108" t="s">
        <v>222</v>
      </c>
      <c r="B40" s="53" t="s">
        <v>287</v>
      </c>
      <c r="C40" s="53" t="s">
        <v>247</v>
      </c>
      <c r="D40" s="53" t="s">
        <v>259</v>
      </c>
      <c r="E40" s="49" t="s">
        <v>346</v>
      </c>
      <c r="F40" s="53" t="s">
        <v>250</v>
      </c>
      <c r="G40" s="49" t="s">
        <v>256</v>
      </c>
      <c r="H40" s="53" t="s">
        <v>257</v>
      </c>
      <c r="I40" s="53" t="s">
        <v>252</v>
      </c>
      <c r="J40" s="54" t="s">
        <v>347</v>
      </c>
    </row>
    <row r="41" ht="47.3" customHeight="1" spans="1:10">
      <c r="A41" s="108" t="s">
        <v>222</v>
      </c>
      <c r="B41" s="53" t="s">
        <v>287</v>
      </c>
      <c r="C41" s="53" t="s">
        <v>247</v>
      </c>
      <c r="D41" s="53" t="s">
        <v>259</v>
      </c>
      <c r="E41" s="49" t="s">
        <v>348</v>
      </c>
      <c r="F41" s="53" t="s">
        <v>250</v>
      </c>
      <c r="G41" s="49" t="s">
        <v>256</v>
      </c>
      <c r="H41" s="53" t="s">
        <v>257</v>
      </c>
      <c r="I41" s="53" t="s">
        <v>252</v>
      </c>
      <c r="J41" s="54" t="s">
        <v>349</v>
      </c>
    </row>
    <row r="42" ht="47.3" customHeight="1" spans="1:10">
      <c r="A42" s="108" t="s">
        <v>222</v>
      </c>
      <c r="B42" s="53" t="s">
        <v>287</v>
      </c>
      <c r="C42" s="53" t="s">
        <v>247</v>
      </c>
      <c r="D42" s="53" t="s">
        <v>259</v>
      </c>
      <c r="E42" s="49" t="s">
        <v>350</v>
      </c>
      <c r="F42" s="53" t="s">
        <v>250</v>
      </c>
      <c r="G42" s="49" t="s">
        <v>256</v>
      </c>
      <c r="H42" s="53" t="s">
        <v>257</v>
      </c>
      <c r="I42" s="53" t="s">
        <v>252</v>
      </c>
      <c r="J42" s="54" t="s">
        <v>351</v>
      </c>
    </row>
    <row r="43" ht="47.3" customHeight="1" spans="1:10">
      <c r="A43" s="108" t="s">
        <v>222</v>
      </c>
      <c r="B43" s="53" t="s">
        <v>287</v>
      </c>
      <c r="C43" s="53" t="s">
        <v>247</v>
      </c>
      <c r="D43" s="53" t="s">
        <v>259</v>
      </c>
      <c r="E43" s="49" t="s">
        <v>352</v>
      </c>
      <c r="F43" s="53" t="s">
        <v>250</v>
      </c>
      <c r="G43" s="49" t="s">
        <v>256</v>
      </c>
      <c r="H43" s="53" t="s">
        <v>257</v>
      </c>
      <c r="I43" s="53" t="s">
        <v>252</v>
      </c>
      <c r="J43" s="54" t="s">
        <v>353</v>
      </c>
    </row>
    <row r="44" ht="47.3" customHeight="1" spans="1:10">
      <c r="A44" s="108" t="s">
        <v>222</v>
      </c>
      <c r="B44" s="53" t="s">
        <v>287</v>
      </c>
      <c r="C44" s="53" t="s">
        <v>247</v>
      </c>
      <c r="D44" s="53" t="s">
        <v>259</v>
      </c>
      <c r="E44" s="49" t="s">
        <v>354</v>
      </c>
      <c r="F44" s="53" t="s">
        <v>250</v>
      </c>
      <c r="G44" s="49" t="s">
        <v>256</v>
      </c>
      <c r="H44" s="53" t="s">
        <v>257</v>
      </c>
      <c r="I44" s="53" t="s">
        <v>252</v>
      </c>
      <c r="J44" s="54" t="s">
        <v>355</v>
      </c>
    </row>
    <row r="45" ht="47.3" customHeight="1" spans="1:10">
      <c r="A45" s="108" t="s">
        <v>222</v>
      </c>
      <c r="B45" s="53" t="s">
        <v>287</v>
      </c>
      <c r="C45" s="53" t="s">
        <v>265</v>
      </c>
      <c r="D45" s="53" t="s">
        <v>266</v>
      </c>
      <c r="E45" s="49" t="s">
        <v>356</v>
      </c>
      <c r="F45" s="53" t="s">
        <v>268</v>
      </c>
      <c r="G45" s="49" t="s">
        <v>357</v>
      </c>
      <c r="H45" s="53" t="s">
        <v>257</v>
      </c>
      <c r="I45" s="53" t="s">
        <v>252</v>
      </c>
      <c r="J45" s="54" t="s">
        <v>358</v>
      </c>
    </row>
    <row r="46" ht="47.3" customHeight="1" spans="1:10">
      <c r="A46" s="108" t="s">
        <v>222</v>
      </c>
      <c r="B46" s="53" t="s">
        <v>287</v>
      </c>
      <c r="C46" s="53" t="s">
        <v>265</v>
      </c>
      <c r="D46" s="53" t="s">
        <v>266</v>
      </c>
      <c r="E46" s="49" t="s">
        <v>359</v>
      </c>
      <c r="F46" s="53" t="s">
        <v>268</v>
      </c>
      <c r="G46" s="49" t="s">
        <v>360</v>
      </c>
      <c r="H46" s="53" t="s">
        <v>257</v>
      </c>
      <c r="I46" s="53" t="s">
        <v>252</v>
      </c>
      <c r="J46" s="54" t="s">
        <v>361</v>
      </c>
    </row>
    <row r="47" ht="47.3" customHeight="1" spans="1:10">
      <c r="A47" s="108" t="s">
        <v>222</v>
      </c>
      <c r="B47" s="53" t="s">
        <v>287</v>
      </c>
      <c r="C47" s="53" t="s">
        <v>265</v>
      </c>
      <c r="D47" s="53" t="s">
        <v>266</v>
      </c>
      <c r="E47" s="49" t="s">
        <v>362</v>
      </c>
      <c r="F47" s="53" t="s">
        <v>268</v>
      </c>
      <c r="G47" s="49" t="s">
        <v>363</v>
      </c>
      <c r="H47" s="53" t="s">
        <v>257</v>
      </c>
      <c r="I47" s="53" t="s">
        <v>252</v>
      </c>
      <c r="J47" s="54" t="s">
        <v>364</v>
      </c>
    </row>
    <row r="48" ht="47.3" customHeight="1" spans="1:10">
      <c r="A48" s="108" t="s">
        <v>222</v>
      </c>
      <c r="B48" s="53" t="s">
        <v>287</v>
      </c>
      <c r="C48" s="53" t="s">
        <v>271</v>
      </c>
      <c r="D48" s="53" t="s">
        <v>272</v>
      </c>
      <c r="E48" s="49" t="s">
        <v>365</v>
      </c>
      <c r="F48" s="53" t="s">
        <v>268</v>
      </c>
      <c r="G48" s="49" t="s">
        <v>274</v>
      </c>
      <c r="H48" s="53" t="s">
        <v>257</v>
      </c>
      <c r="I48" s="53" t="s">
        <v>252</v>
      </c>
      <c r="J48" s="54" t="s">
        <v>366</v>
      </c>
    </row>
    <row r="49" ht="47.3" customHeight="1" spans="1:10">
      <c r="A49" s="108" t="s">
        <v>222</v>
      </c>
      <c r="B49" s="53" t="s">
        <v>287</v>
      </c>
      <c r="C49" s="53" t="s">
        <v>271</v>
      </c>
      <c r="D49" s="53" t="s">
        <v>272</v>
      </c>
      <c r="E49" s="49" t="s">
        <v>367</v>
      </c>
      <c r="F49" s="53" t="s">
        <v>268</v>
      </c>
      <c r="G49" s="49" t="s">
        <v>274</v>
      </c>
      <c r="H49" s="53" t="s">
        <v>257</v>
      </c>
      <c r="I49" s="53" t="s">
        <v>252</v>
      </c>
      <c r="J49" s="54" t="s">
        <v>368</v>
      </c>
    </row>
    <row r="50" ht="47.3" customHeight="1" spans="1:10">
      <c r="A50" s="108" t="s">
        <v>222</v>
      </c>
      <c r="B50" s="53" t="s">
        <v>287</v>
      </c>
      <c r="C50" s="53" t="s">
        <v>271</v>
      </c>
      <c r="D50" s="53" t="s">
        <v>272</v>
      </c>
      <c r="E50" s="49" t="s">
        <v>369</v>
      </c>
      <c r="F50" s="53" t="s">
        <v>268</v>
      </c>
      <c r="G50" s="49" t="s">
        <v>274</v>
      </c>
      <c r="H50" s="53" t="s">
        <v>257</v>
      </c>
      <c r="I50" s="53" t="s">
        <v>252</v>
      </c>
      <c r="J50" s="54" t="s">
        <v>370</v>
      </c>
    </row>
    <row r="51" ht="47.3" customHeight="1" spans="1:10">
      <c r="A51" s="108" t="s">
        <v>222</v>
      </c>
      <c r="B51" s="53" t="s">
        <v>287</v>
      </c>
      <c r="C51" s="53" t="s">
        <v>271</v>
      </c>
      <c r="D51" s="53" t="s">
        <v>272</v>
      </c>
      <c r="E51" s="49" t="s">
        <v>371</v>
      </c>
      <c r="F51" s="53" t="s">
        <v>268</v>
      </c>
      <c r="G51" s="49" t="s">
        <v>274</v>
      </c>
      <c r="H51" s="53" t="s">
        <v>257</v>
      </c>
      <c r="I51" s="53" t="s">
        <v>252</v>
      </c>
      <c r="J51" s="54" t="s">
        <v>372</v>
      </c>
    </row>
    <row r="52" ht="47.3" customHeight="1" spans="1:10">
      <c r="A52" s="108" t="s">
        <v>222</v>
      </c>
      <c r="B52" s="53" t="s">
        <v>287</v>
      </c>
      <c r="C52" s="53" t="s">
        <v>373</v>
      </c>
      <c r="D52" s="53" t="s">
        <v>374</v>
      </c>
      <c r="E52" s="49" t="s">
        <v>375</v>
      </c>
      <c r="F52" s="53" t="s">
        <v>261</v>
      </c>
      <c r="G52" s="49" t="s">
        <v>376</v>
      </c>
      <c r="H52" s="53" t="s">
        <v>377</v>
      </c>
      <c r="I52" s="53" t="s">
        <v>252</v>
      </c>
      <c r="J52" s="54" t="s">
        <v>378</v>
      </c>
    </row>
    <row r="53" ht="47.3" customHeight="1" spans="1:10">
      <c r="A53" s="108" t="s">
        <v>222</v>
      </c>
      <c r="B53" s="53" t="s">
        <v>287</v>
      </c>
      <c r="C53" s="53" t="s">
        <v>373</v>
      </c>
      <c r="D53" s="53" t="s">
        <v>374</v>
      </c>
      <c r="E53" s="49" t="s">
        <v>379</v>
      </c>
      <c r="F53" s="53" t="s">
        <v>261</v>
      </c>
      <c r="G53" s="49" t="s">
        <v>376</v>
      </c>
      <c r="H53" s="53" t="s">
        <v>377</v>
      </c>
      <c r="I53" s="53" t="s">
        <v>252</v>
      </c>
      <c r="J53" s="54" t="s">
        <v>380</v>
      </c>
    </row>
  </sheetData>
  <mergeCells count="8">
    <mergeCell ref="A2:J2"/>
    <mergeCell ref="A3:H3"/>
    <mergeCell ref="A7:A11"/>
    <mergeCell ref="A12:A16"/>
    <mergeCell ref="A17:A53"/>
    <mergeCell ref="B7:B11"/>
    <mergeCell ref="B12:B16"/>
    <mergeCell ref="B17:B53"/>
  </mergeCells>
  <pageMargins left="0.75" right="0.75" top="1" bottom="1" header="0.5" footer="0.5"/>
  <pageSetup paperSize="8" scale="4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</cp:lastModifiedBy>
  <dcterms:created xsi:type="dcterms:W3CDTF">2026-02-26T01:14:00Z</dcterms:created>
  <dcterms:modified xsi:type="dcterms:W3CDTF">2026-02-28T10:14:57Z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DEA62E31217745EEAF5AFB8C893287FB_13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