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definedNames>
    <definedName name="_xlnm.Print_Titles" localSheetId="6">部门基本支出预算表04!$2:$8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<sst xmlns="http://schemas.openxmlformats.org/spreadsheetml/2006/main" count="791" uniqueCount="359">
  <si>
    <t>预算01-1表</t>
  </si>
  <si>
    <t>2026年单位财务收支预算总表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</si>
  <si>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</si>
  <si>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</si>
  <si>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</si>
  <si>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</si>
  <si>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</si>
  <si>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</si>
  <si>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</si>
  <si>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</si>
  <si>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</si>
  <si>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</si>
  <si>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</si>
  <si>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</si>
  <si>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</si>
  <si>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</si>
  <si>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</si>
  <si>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</si>
  <si>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</si>
  <si>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</si>
  <si>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</si>
  <si>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</si>
  <si>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</si>
  <si>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</si>
  <si>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</si>
  <si>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</si>
  <si>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</si>
  <si>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2026年单位收入预算表</t>
  </si>
  <si>
    <t>单位代码</t>
  </si>
  <si>
    <t>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</si>
  <si>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</si>
  <si>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</si>
  <si>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</si>
  <si>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</si>
  <si>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</si>
  <si>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</si>
  <si>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</si>
  <si>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</si>
  <si>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</si>
  <si>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</si>
  <si>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</si>
  <si>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</si>
  <si>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</si>
  <si>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</si>
  <si>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109010</t>
  </si>
  <si>
    <t>云南省体育局行政事务管理中心</t>
  </si>
  <si>
    <t>预算01-3表</t>
  </si>
  <si>
    <t>2026年单位支出预算表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</si>
  <si>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</si>
  <si>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</si>
  <si>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</si>
  <si>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</si>
  <si>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</si>
  <si>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</si>
  <si>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</si>
  <si>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</si>
  <si>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</si>
  <si>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</si>
  <si>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</si>
  <si>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</si>
  <si>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</si>
  <si>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20703</t>
  </si>
  <si>
    <t>体育</t>
  </si>
  <si>
    <t>2070303</t>
  </si>
  <si>
    <t>机关服务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</si>
  <si>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</si>
  <si>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</si>
  <si>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</si>
  <si>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</si>
  <si>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</si>
  <si>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</si>
  <si>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</si>
  <si>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</si>
  <si>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</si>
  <si>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</si>
  <si>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</si>
  <si>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</si>
  <si>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</si>
  <si>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</si>
  <si>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</si>
  <si>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</si>
  <si>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</si>
  <si>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</si>
  <si>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</si>
  <si>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</si>
  <si>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</si>
  <si>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</si>
  <si>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</si>
  <si>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</si>
  <si>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</si>
  <si>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</si>
  <si>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</si>
  <si>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</si>
  <si>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</si>
  <si>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</si>
  <si>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2296003</t>
  </si>
  <si>
    <t>用于体育事业的彩票公益金支出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</si>
  <si>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</si>
  <si>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</si>
  <si>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</si>
  <si>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</si>
  <si>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</si>
  <si>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</si>
  <si>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</si>
  <si>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</si>
  <si>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</si>
  <si>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</si>
  <si>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</si>
  <si>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</si>
  <si>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</si>
  <si>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</si>
  <si>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单位预算支出功能分类科目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</si>
  <si>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</si>
  <si>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</si>
  <si>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</si>
  <si>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</si>
  <si>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</si>
  <si>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</si>
  <si>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</si>
  <si>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</si>
  <si>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</si>
  <si>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</si>
  <si>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</si>
  <si>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</si>
  <si>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</si>
  <si>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</si>
  <si>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</si>
  <si>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</si>
  <si>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</si>
  <si>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</si>
  <si>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2026年单位基本支出预算表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</si>
  <si>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</si>
  <si>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</si>
  <si>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</si>
  <si>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</si>
  <si>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</si>
  <si>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</si>
  <si>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</si>
  <si>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</si>
  <si>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</si>
  <si>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</si>
  <si>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</si>
  <si>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</si>
  <si>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</si>
  <si>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</si>
  <si>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530000210000000043625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</si>
  <si>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</si>
  <si>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</si>
  <si>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</si>
  <si>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</si>
  <si>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</si>
  <si>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</si>
  <si>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</si>
  <si>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</si>
  <si>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</si>
  <si>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530000210000000043626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</si>
  <si>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</si>
  <si>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</si>
  <si>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</si>
  <si>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</si>
  <si>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</si>
  <si>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</si>
  <si>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</si>
  <si>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</si>
  <si>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</si>
  <si>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530000210000000043628</t>
  </si>
  <si>
    <t>30113</t>
  </si>
  <si>
    <t>530000210000000043631</t>
  </si>
  <si>
    <t>公车购置及运维费</t>
  </si>
  <si>
    <t>30231</t>
  </si>
  <si>
    <t>公务用车运行维护费</t>
  </si>
  <si>
    <t>530000210000000043635</t>
  </si>
  <si>
    <t>工会经费</t>
  </si>
  <si>
    <t>30228</t>
  </si>
  <si>
    <t>530000210000000043636</t>
  </si>
  <si>
    <t>一般公用经费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</si>
  <si>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</si>
  <si>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</si>
  <si>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</si>
  <si>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</si>
  <si>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</si>
  <si>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</si>
  <si>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</si>
  <si>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</si>
  <si>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</si>
  <si>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</si>
  <si>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</si>
  <si>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</si>
  <si>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</si>
  <si>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</si>
  <si>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</si>
  <si>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</si>
  <si>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</si>
  <si>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</si>
  <si>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</si>
  <si>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</si>
  <si>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30226</t>
  </si>
  <si>
    <t>劳务费</t>
  </si>
  <si>
    <t>30227</t>
  </si>
  <si>
    <t>委托业务费</t>
  </si>
  <si>
    <t>30299</t>
  </si>
  <si>
    <t>其他商品和服务支出</t>
  </si>
  <si>
    <t>31002</t>
  </si>
  <si>
    <t>办公设备购置</t>
  </si>
  <si>
    <t>预算05-1表</t>
  </si>
  <si>
    <t>2026年单位项目支出预算表</t>
  </si>
  <si>
    <t>项目分类</t>
  </si>
  <si>
    <t>项目单位</t>
  </si>
  <si>
    <t>本年拨款</t>
  </si>
  <si>
    <t>其中：本次下达</t>
  </si>
  <si>
    <t>行管中心体彩公益金专项经费</t>
  </si>
  <si>
    <t>事业发展类</t>
  </si>
  <si>
    <t>530000261100005172373</t>
  </si>
  <si>
    <t>预算05-2表</t>
  </si>
  <si>
    <t>2026年单位项目支出绩效目标表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</si>
  <si>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</si>
  <si>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</si>
  <si>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</si>
  <si>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</si>
  <si>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</si>
  <si>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</si>
  <si>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</si>
  <si>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</si>
  <si>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</si>
  <si>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</si>
  <si>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国家体育总局开展体育场地统计调查工作的相关安排，为确保调查数据真实、准确，将委托第三方机构协助中心对全省各州市、县区以前年度填报数据进行实地复核，针对实地复核反馈结果对各级填报单位及调查人员开展专项培训，同时对各州市、县区场地调查填报数据进行线上审核，确保本年填报数据的真实性。</t>
  </si>
  <si>
    <t>产出指标</t>
  </si>
  <si>
    <t>数量指标</t>
  </si>
  <si>
    <t>实地核查县区数量</t>
  </si>
  <si>
    <t>=</t>
  </si>
  <si>
    <t>27</t>
  </si>
  <si>
    <t>个</t>
  </si>
  <si>
    <t>定量指标</t>
  </si>
  <si>
    <t>考察实地核查县区数量</t>
  </si>
  <si>
    <t>培训参加人数</t>
  </si>
  <si>
    <t>&gt;=</t>
  </si>
  <si>
    <t>50</t>
  </si>
  <si>
    <t>人</t>
  </si>
  <si>
    <t>考察各州市、县区参加培训积极性</t>
  </si>
  <si>
    <t>时效指标</t>
  </si>
  <si>
    <t>实地复核工作完成时间</t>
  </si>
  <si>
    <t>&lt;=</t>
  </si>
  <si>
    <t>8月</t>
  </si>
  <si>
    <t>定性指标</t>
  </si>
  <si>
    <t>考察数据实地复核工作的及时性</t>
  </si>
  <si>
    <t>线上数据审核完成时间</t>
  </si>
  <si>
    <t>12月</t>
  </si>
  <si>
    <t>考察2026年全省体育场地统计调查工作完成及时性</t>
  </si>
  <si>
    <t>效益指标</t>
  </si>
  <si>
    <t>社会效益</t>
  </si>
  <si>
    <t>人均场地面积增加值</t>
  </si>
  <si>
    <t>0.01</t>
  </si>
  <si>
    <t>平方米/人</t>
  </si>
  <si>
    <t>考察2026年全省体育场地人均场地面积增长情况</t>
  </si>
  <si>
    <t>满意度指标</t>
  </si>
  <si>
    <t>服务对象满意度</t>
  </si>
  <si>
    <t>各级调查人员满意度</t>
  </si>
  <si>
    <t>90</t>
  </si>
  <si>
    <t>%</t>
  </si>
  <si>
    <t>考察各州市、县区调查人员对2026年体育场地统计调查工作安排及要求的满意程度</t>
  </si>
  <si>
    <t>成本指标</t>
  </si>
  <si>
    <t>经济成本指标</t>
  </si>
  <si>
    <t>项目完成实际支出金额</t>
  </si>
  <si>
    <t>636900</t>
  </si>
  <si>
    <t>元</t>
  </si>
  <si>
    <t>考察项目实际完成所需金额</t>
  </si>
  <si>
    <t>预算06表</t>
  </si>
  <si>
    <t>2026年政府性基金预算支出预算表</t>
  </si>
  <si>
    <t>政府性基金预算支出</t>
  </si>
  <si>
    <t>预算07表</t>
  </si>
  <si>
    <t>2026年单位政府采购预算表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</si>
  <si>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</si>
  <si>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</si>
  <si>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</si>
  <si>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</si>
  <si>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</si>
  <si>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</si>
  <si>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</si>
  <si>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</si>
  <si>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</si>
  <si>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</si>
  <si>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云A852XG维修保养费</t>
  </si>
  <si>
    <t>C23120301 车辆维修和保养服务</t>
  </si>
  <si>
    <t>项</t>
  </si>
  <si>
    <t>云AAS931维修保养费</t>
  </si>
  <si>
    <t>云A852XG交强险</t>
  </si>
  <si>
    <t>C1804010201 机动车保险服务</t>
  </si>
  <si>
    <t>年</t>
  </si>
  <si>
    <t>云A852XG商业险</t>
  </si>
  <si>
    <t>云AAS931交强险</t>
  </si>
  <si>
    <t>云AAS931商业险</t>
  </si>
  <si>
    <t>触控一体机</t>
  </si>
  <si>
    <t>A02020800 触控一体机</t>
  </si>
  <si>
    <t>台</t>
  </si>
  <si>
    <t>多功能一体机</t>
  </si>
  <si>
    <t>A02020400 多功能一体机</t>
  </si>
  <si>
    <t>复印纸</t>
  </si>
  <si>
    <t>A05040101 复印纸</t>
  </si>
  <si>
    <t>包</t>
  </si>
  <si>
    <t>台式计算机</t>
  </si>
  <si>
    <t>A02010105 台式计算机</t>
  </si>
  <si>
    <t>预算08表</t>
  </si>
  <si>
    <t>2026年单位政府购买服务预算表</t>
  </si>
  <si>
    <t>政府购买服务项目</t>
  </si>
  <si>
    <t>政府购买服务目录</t>
  </si>
  <si>
    <t>注：本单位不涉及政府购买服务，此表为空表。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</si>
  <si>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</si>
  <si>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</si>
  <si>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</si>
  <si>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</si>
  <si>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</si>
  <si>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</si>
  <si>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</si>
  <si>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</si>
  <si>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</si>
  <si>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</si>
  <si>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</si>
  <si>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</si>
  <si>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</si>
  <si>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</si>
  <si>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</si>
  <si>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</si>
  <si>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</si>
  <si>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</si>
  <si>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</si>
  <si>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</si>
  <si>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</si>
  <si>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</si>
  <si>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</si>
  <si>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</si>
  <si>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</si>
  <si>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注：本单位不涉及省对下转移支付，此表为空表。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</si>
  <si>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</si>
  <si>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</si>
  <si>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</si>
  <si>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</si>
  <si>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</si>
  <si>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</si>
  <si>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</si>
  <si>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</si>
  <si>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</si>
  <si>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</si>
  <si>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</si>
  <si>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</si>
  <si>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</si>
  <si>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</si>
  <si>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</si>
  <si>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</si>
  <si>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</si>
  <si>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</si>
  <si>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注：本单位不涉及中央转移支付补助项目支出，此表为空表。</t>
  </si>
  <si>
    <t>预算12表</t>
  </si>
  <si>
    <t>2026年单位项目支出中期规划预算表</t>
  </si>
  <si>
    <t>项目级次</t>
  </si>
  <si>
    <t>2026年</t>
  </si>
  <si>
    <t>2027年</t>
  </si>
  <si>
    <t>2028年</t>
  </si>
  <si>
    <t/>
  </si>
  <si>
    <t>注：本单位不涉及项目支出中期规划，此表为空表。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</si>
</sst>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sz val="10.5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theme="1"/>
      <name val="宋体"/>
      <charset val="134"/>
    </font>
    <font>
      <b/>
      <sz val="20"/>
      <color rgb="FF000000"/>
      <name val="宋体"/>
      <charset val="134"/>
    </font>
    <font>
      <sz val="10"/>
      <color rgb="FF000000"/>
      <name val="SimSun"/>
      <charset val="134"/>
    </font>
    <font>
      <b/>
      <sz val="16"/>
      <color rgb="FF000000"/>
      <name val="SimSun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8" applyNumberFormat="0" applyAlignment="0" applyProtection="0">
      <alignment vertical="center"/>
    </xf>
    <xf numFmtId="0" fontId="28" fillId="4" borderId="19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5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57">
    <xf numFmtId="0" fontId="0" fillId="0" borderId="0" xfId="0"/>
    <xf numFmtId="0" fontId="1" fillId="0" borderId="0" xfId="0" applyFont="1"/>
    <xf numFmtId="49" fontId="2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6" fillId="0" borderId="0" xfId="0" applyFont="1"/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8" xfId="50" applyFont="1" applyBorder="1" applyAlignment="1">
      <alignment horizontal="left" vertical="center" wrapText="1"/>
    </xf>
    <xf numFmtId="49" fontId="9" fillId="0" borderId="5" xfId="50" applyFont="1" applyBorder="1" applyAlignment="1">
      <alignment horizontal="left" vertical="center" wrapText="1"/>
    </xf>
    <xf numFmtId="49" fontId="9" fillId="0" borderId="9" xfId="50" applyFont="1" applyBorder="1" applyAlignment="1">
      <alignment horizontal="left" vertical="center" wrapText="1"/>
    </xf>
    <xf numFmtId="49" fontId="9" fillId="0" borderId="0" xfId="50" applyFont="1" applyBorder="1">
      <alignment horizontal="left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Font="1" applyAlignment="1">
      <alignment horizontal="center" vertical="center" wrapText="1"/>
    </xf>
    <xf numFmtId="49" fontId="7" fillId="0" borderId="7" xfId="50" applyFont="1">
      <alignment horizontal="left" vertical="center" wrapText="1"/>
    </xf>
    <xf numFmtId="49" fontId="7" fillId="0" borderId="7" xfId="50" applyFont="1" applyAlignment="1">
      <alignment horizontal="center" vertical="center" wrapText="1"/>
    </xf>
    <xf numFmtId="180" fontId="7" fillId="0" borderId="7" xfId="56" applyFont="1">
      <alignment horizontal="right" vertical="center"/>
    </xf>
    <xf numFmtId="176" fontId="7" fillId="0" borderId="7" xfId="51" applyFont="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/>
    </xf>
    <xf numFmtId="0" fontId="1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 indent="1"/>
    </xf>
    <xf numFmtId="0" fontId="2" fillId="0" borderId="0" xfId="0" applyFont="1" applyAlignment="1">
      <alignment vertical="top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0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14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>
      <alignment vertical="center"/>
    </xf>
    <xf numFmtId="4" fontId="18" fillId="0" borderId="7" xfId="0" applyNumberFormat="1" applyFont="1" applyBorder="1" applyAlignment="1" applyProtection="1">
      <alignment horizontal="right" vertical="center"/>
      <protection locked="0"/>
    </xf>
    <xf numFmtId="49" fontId="18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18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176" fontId="5" fillId="0" borderId="0" xfId="51" applyFont="1" applyBorder="1">
      <alignment horizontal="right" vertical="center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right"/>
    </xf>
    <xf numFmtId="0" fontId="12" fillId="0" borderId="0" xfId="0" applyFont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176" fontId="18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8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tabSelected="1" workbookViewId="0">
      <selection activeCell="A2" sqref="A2:D2"/>
    </sheetView>
  </sheetViews>
  <sheetFormatPr defaultColWidth="8" defaultRowHeight="14.25" customHeight="1" outlineLevelCol="3"/>
  <cols>
    <col min="1" max="4" width="34.5583333333333" customWidth="1"/>
  </cols>
  <sheetData>
    <row r="1" ht="12" customHeight="1" spans="1:4">
      <c r="D1" s="148" t="s">
        <v>0</v>
      </c>
    </row>
    <row r="2" ht="36" customHeight="1" spans="1:4">
      <c r="A2" s="60" t="s">
        <v>1</v>
      </c>
      <c r="B2" s="149"/>
      <c r="C2" s="149"/>
      <c r="D2" s="149"/>
    </row>
    <row r="3" s="1" customFormat="1" ht="21" customHeight="1" spans="1:4">
      <c r="A3" s="6" t="str">
        <f>"单位名称："&amp;"云南省体育局行政事务管理中心"</f>
        <v>单位名称：云南省体育局行政事务管理中心</v>
      </c>
      <c r="B3" s="131"/>
      <c r="C3" s="131"/>
      <c r="D3" s="58" t="s">
        <v>2</v>
      </c>
    </row>
    <row r="4" s="1" customFormat="1" ht="19.5" customHeight="1" spans="1:4">
      <c r="A4" s="11" t="s">
        <v>3</v>
      </c>
      <c r="B4" s="13"/>
      <c r="C4" s="11" t="s">
        <v>4</v>
      </c>
      <c r="D4" s="13"/>
    </row>
    <row r="5" s="1" customFormat="1" ht="19.5" customHeight="1" spans="1:4">
      <c r="A5" s="16" t="s">
        <v>5</v>
      </c>
      <c r="B5" s="16" t="s">
        <v>6</v>
      </c>
      <c r="C5" s="16" t="s">
        <v>7</v>
      </c>
      <c r="D5" s="16" t="s">
        <v>6</v>
      </c>
    </row>
    <row r="6" s="1" customFormat="1" ht="19.5" customHeight="1" spans="1:4">
      <c r="A6" s="19"/>
      <c r="B6" s="19"/>
      <c r="C6" s="19"/>
      <c r="D6" s="19"/>
    </row>
    <row r="7" ht="25.4" customHeight="1" spans="1:4">
      <c r="A7" s="142" t="s">
        <v>8</v>
      </c>
      <c r="B7" s="123">
        <v>4995300.28</v>
      </c>
      <c r="C7" s="114" t="str">
        <f>"一"&amp;"、"&amp;"文化旅游体育与传媒支出"</f>
        <v>一、文化旅游体育与传媒支出</v>
      </c>
      <c r="D7" s="123">
        <v>3549737.43</v>
      </c>
    </row>
    <row r="8" ht="25.4" customHeight="1" spans="1:4">
      <c r="A8" s="142" t="s">
        <v>9</v>
      </c>
      <c r="B8" s="123">
        <v>636900</v>
      </c>
      <c r="C8" s="114" t="str">
        <f>"二"&amp;"、"&amp;"社会保障和就业支出"</f>
        <v>二、社会保障和就业支出</v>
      </c>
      <c r="D8" s="123">
        <v>508632.89</v>
      </c>
    </row>
    <row r="9" ht="25.4" customHeight="1" spans="1:4">
      <c r="A9" s="142" t="s">
        <v>10</v>
      </c>
      <c r="B9" s="123"/>
      <c r="C9" s="114" t="str">
        <f>"三"&amp;"、"&amp;"卫生健康支出"</f>
        <v>三、卫生健康支出</v>
      </c>
      <c r="D9" s="123">
        <v>592523.83</v>
      </c>
    </row>
    <row r="10" ht="25.4" customHeight="1" spans="1:4">
      <c r="A10" s="142" t="s">
        <v>11</v>
      </c>
      <c r="B10" s="90"/>
      <c r="C10" s="114" t="str">
        <f>"四"&amp;"、"&amp;"住房保障支出"</f>
        <v>四、住房保障支出</v>
      </c>
      <c r="D10" s="123">
        <v>344406.13</v>
      </c>
    </row>
    <row r="11" ht="25.4" customHeight="1" spans="1:4">
      <c r="A11" s="142" t="s">
        <v>12</v>
      </c>
      <c r="B11" s="123"/>
      <c r="C11" s="114" t="str">
        <f>"五"&amp;"、"&amp;"其他支出"</f>
        <v>五、其他支出</v>
      </c>
      <c r="D11" s="123">
        <v>636900</v>
      </c>
    </row>
    <row r="12" ht="25.4" customHeight="1" spans="1:4">
      <c r="A12" s="142" t="s">
        <v>13</v>
      </c>
      <c r="B12" s="90"/>
      <c r="C12" s="114"/>
      <c r="D12" s="123"/>
    </row>
    <row r="13" ht="25.4" customHeight="1" spans="1:4">
      <c r="A13" s="142" t="s">
        <v>14</v>
      </c>
      <c r="B13" s="90"/>
      <c r="C13" s="114"/>
      <c r="D13" s="123"/>
    </row>
    <row r="14" ht="25.4" customHeight="1" spans="1:4">
      <c r="A14" s="142" t="s">
        <v>15</v>
      </c>
      <c r="B14" s="90"/>
      <c r="C14" s="114"/>
      <c r="D14" s="123"/>
    </row>
    <row r="15" ht="25.4" customHeight="1" spans="1:4">
      <c r="A15" s="150" t="s">
        <v>16</v>
      </c>
      <c r="B15" s="90"/>
      <c r="C15" s="114"/>
      <c r="D15" s="123"/>
    </row>
    <row r="16" ht="25.4" customHeight="1" spans="1:4">
      <c r="A16" s="150" t="s">
        <v>17</v>
      </c>
      <c r="B16" s="123"/>
      <c r="C16" s="114"/>
      <c r="D16" s="123"/>
    </row>
    <row r="17" ht="25.4" customHeight="1" spans="1:4">
      <c r="A17" s="151" t="s">
        <v>18</v>
      </c>
      <c r="B17" s="138">
        <v>5632200.28</v>
      </c>
      <c r="C17" s="140" t="s">
        <v>19</v>
      </c>
      <c r="D17" s="138">
        <v>5632200.28</v>
      </c>
    </row>
    <row r="18" ht="25.4" customHeight="1" spans="1:4">
      <c r="A18" s="152" t="s">
        <v>20</v>
      </c>
      <c r="B18" s="138"/>
      <c r="C18" s="153" t="s">
        <v>21</v>
      </c>
      <c r="D18" s="154"/>
    </row>
    <row r="19" ht="25.4" customHeight="1" spans="1:4">
      <c r="A19" s="155" t="s">
        <v>22</v>
      </c>
      <c r="B19" s="123"/>
      <c r="C19" s="139" t="s">
        <v>22</v>
      </c>
      <c r="D19" s="90"/>
    </row>
    <row r="20" ht="25.4" customHeight="1" spans="1:4">
      <c r="A20" s="155" t="s">
        <v>23</v>
      </c>
      <c r="B20" s="123"/>
      <c r="C20" s="139" t="s">
        <v>23</v>
      </c>
      <c r="D20" s="90"/>
    </row>
    <row r="21" ht="25.4" customHeight="1" spans="1:4">
      <c r="A21" s="156" t="s">
        <v>24</v>
      </c>
      <c r="B21" s="138">
        <v>5632200.28</v>
      </c>
      <c r="C21" s="140" t="s">
        <v>25</v>
      </c>
      <c r="D21" s="134">
        <v>5632200.28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196527777777778" right="0.196527777777778" top="1" bottom="0.472222222222222" header="0.5" footer="0.5"/>
  <pageSetup paperSize="9" scale="95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3" sqref="A3:B3"/>
    </sheetView>
  </sheetViews>
  <sheetFormatPr defaultColWidth="9.13333333333333" defaultRowHeight="14.25" customHeight="1" outlineLevelCol="5"/>
  <cols>
    <col min="1" max="1" width="26.3333333333333" customWidth="1"/>
    <col min="2" max="6" width="23.4416666666667" customWidth="1"/>
  </cols>
  <sheetData>
    <row r="1" ht="15.75" customHeight="1" spans="1:6">
      <c r="F1" s="58" t="s">
        <v>266</v>
      </c>
    </row>
    <row r="2" ht="28.5" customHeight="1" spans="1:6">
      <c r="A2" s="4" t="s">
        <v>267</v>
      </c>
      <c r="B2" s="4"/>
      <c r="C2" s="4"/>
      <c r="D2" s="4"/>
      <c r="E2" s="4"/>
      <c r="F2" s="4"/>
    </row>
    <row r="3" s="1" customFormat="1" ht="23" customHeight="1" spans="1:6">
      <c r="A3" s="105" t="str">
        <f>"单位名称："&amp;"云南省体育局行政事务管理中心"</f>
        <v>单位名称：云南省体育局行政事务管理中心</v>
      </c>
      <c r="B3" s="105"/>
      <c r="C3" s="61"/>
      <c r="D3" s="62"/>
      <c r="E3" s="62"/>
      <c r="F3" s="98" t="s">
        <v>2</v>
      </c>
    </row>
    <row r="4" s="1" customFormat="1" ht="18.75" customHeight="1" spans="1:6">
      <c r="A4" s="10" t="s">
        <v>29</v>
      </c>
      <c r="B4" s="10" t="s">
        <v>48</v>
      </c>
      <c r="C4" s="10" t="s">
        <v>49</v>
      </c>
      <c r="D4" s="16" t="s">
        <v>268</v>
      </c>
      <c r="E4" s="20"/>
      <c r="F4" s="20"/>
    </row>
    <row r="5" s="1" customFormat="1" ht="30" customHeight="1" spans="1:6">
      <c r="A5" s="19"/>
      <c r="B5" s="19"/>
      <c r="C5" s="19"/>
      <c r="D5" s="16" t="s">
        <v>30</v>
      </c>
      <c r="E5" s="20" t="s">
        <v>57</v>
      </c>
      <c r="F5" s="20" t="s">
        <v>58</v>
      </c>
    </row>
    <row r="6" s="1" customFormat="1" ht="16.5" customHeight="1" spans="1:6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</row>
    <row r="7" ht="36" customHeight="1" spans="1:6">
      <c r="A7" s="29" t="s">
        <v>45</v>
      </c>
      <c r="B7" s="29" t="s">
        <v>92</v>
      </c>
      <c r="C7" s="29" t="s">
        <v>56</v>
      </c>
      <c r="D7" s="23">
        <v>636900</v>
      </c>
      <c r="E7" s="23"/>
      <c r="F7" s="23">
        <v>636900</v>
      </c>
    </row>
    <row r="8" ht="36" customHeight="1" spans="1:6">
      <c r="A8" s="29" t="s">
        <v>45</v>
      </c>
      <c r="B8" s="29" t="s">
        <v>93</v>
      </c>
      <c r="C8" s="29" t="s">
        <v>94</v>
      </c>
      <c r="D8" s="23">
        <v>636900</v>
      </c>
      <c r="E8" s="23"/>
      <c r="F8" s="23">
        <v>636900</v>
      </c>
    </row>
    <row r="9" ht="36" customHeight="1" spans="1:6">
      <c r="A9" s="29" t="s">
        <v>45</v>
      </c>
      <c r="B9" s="29" t="s">
        <v>95</v>
      </c>
      <c r="C9" s="29" t="s">
        <v>96</v>
      </c>
      <c r="D9" s="23">
        <v>636900</v>
      </c>
      <c r="E9" s="23"/>
      <c r="F9" s="23">
        <v>636900</v>
      </c>
    </row>
    <row r="10" ht="17.25" customHeight="1" spans="1:6">
      <c r="A10" s="86" t="s">
        <v>97</v>
      </c>
      <c r="B10" s="51"/>
      <c r="C10" s="51" t="s">
        <v>97</v>
      </c>
      <c r="D10" s="23">
        <v>636900</v>
      </c>
      <c r="E10" s="23"/>
      <c r="F10" s="23">
        <v>636900</v>
      </c>
    </row>
  </sheetData>
  <mergeCells count="7">
    <mergeCell ref="A2:F2"/>
    <mergeCell ref="A3:B3"/>
    <mergeCell ref="D4:F4"/>
    <mergeCell ref="A10:C10"/>
    <mergeCell ref="A4:A5"/>
    <mergeCell ref="B4:B5"/>
    <mergeCell ref="C4:C5"/>
  </mergeCells>
  <printOptions horizontalCentered="1"/>
  <pageMargins left="0.196527777777778" right="0.196527777777778" top="1" bottom="0.472222222222222" header="0.5" footer="0.5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9"/>
  <sheetViews>
    <sheetView showZeros="0" workbookViewId="0">
      <selection activeCell="A2" sqref="A2:Q2"/>
    </sheetView>
  </sheetViews>
  <sheetFormatPr defaultColWidth="9.13333333333333" defaultRowHeight="14.25" customHeight="1"/>
  <cols>
    <col min="1" max="1" width="23.8833333333333" customWidth="1"/>
    <col min="2" max="2" width="15.8833333333333" customWidth="1"/>
    <col min="3" max="3" width="24.4416666666667" customWidth="1"/>
    <col min="4" max="5" width="4.775" customWidth="1"/>
    <col min="6" max="6" width="9.66666666666667" customWidth="1"/>
    <col min="7" max="7" width="9.44166666666667" customWidth="1"/>
    <col min="8" max="8" width="12.775" customWidth="1"/>
    <col min="9" max="17" width="5.33333333333333" customWidth="1"/>
  </cols>
  <sheetData>
    <row r="1" ht="13.5" customHeight="1" spans="1:17">
      <c r="O1" s="49"/>
      <c r="P1" s="49"/>
      <c r="Q1" s="96" t="s">
        <v>269</v>
      </c>
    </row>
    <row r="2" ht="27.75" customHeight="1" spans="1:17">
      <c r="A2" s="59" t="s">
        <v>270</v>
      </c>
      <c r="B2" s="60"/>
      <c r="C2" s="60"/>
      <c r="D2" s="60"/>
      <c r="E2" s="60"/>
      <c r="F2" s="60"/>
      <c r="G2" s="60"/>
      <c r="H2" s="60"/>
      <c r="I2" s="60"/>
      <c r="J2" s="60"/>
      <c r="K2" s="97"/>
      <c r="L2" s="60"/>
      <c r="M2" s="60"/>
      <c r="N2" s="60"/>
      <c r="O2" s="97"/>
      <c r="P2" s="97"/>
      <c r="Q2" s="60"/>
    </row>
    <row r="3" s="1" customFormat="1" ht="21" customHeight="1" spans="1:17">
      <c r="A3" s="6" t="str">
        <f>"单位名称："&amp;"云南省体育局行政事务管理中心"</f>
        <v>单位名称：云南省体育局行政事务管理中心</v>
      </c>
      <c r="B3" s="7"/>
      <c r="C3" s="7"/>
      <c r="D3" s="7"/>
      <c r="E3" s="7"/>
      <c r="F3" s="7"/>
      <c r="G3" s="7"/>
      <c r="H3" s="7"/>
      <c r="I3" s="7"/>
      <c r="J3" s="7"/>
      <c r="O3" s="8"/>
      <c r="P3" s="8"/>
      <c r="Q3" s="98" t="s">
        <v>122</v>
      </c>
    </row>
    <row r="4" s="1" customFormat="1" ht="15.75" customHeight="1" spans="1:17">
      <c r="A4" s="10" t="s">
        <v>271</v>
      </c>
      <c r="B4" s="75" t="s">
        <v>272</v>
      </c>
      <c r="C4" s="75" t="s">
        <v>273</v>
      </c>
      <c r="D4" s="75" t="s">
        <v>274</v>
      </c>
      <c r="E4" s="75" t="s">
        <v>275</v>
      </c>
      <c r="F4" s="75" t="s">
        <v>276</v>
      </c>
      <c r="G4" s="65" t="s">
        <v>137</v>
      </c>
      <c r="H4" s="65"/>
      <c r="I4" s="65"/>
      <c r="J4" s="65"/>
      <c r="K4" s="76"/>
      <c r="L4" s="65"/>
      <c r="M4" s="65"/>
      <c r="N4" s="65"/>
      <c r="O4" s="77"/>
      <c r="P4" s="76"/>
      <c r="Q4" s="78"/>
    </row>
    <row r="5" s="1" customFormat="1" ht="17.25" customHeight="1" spans="1:17">
      <c r="A5" s="15"/>
      <c r="B5" s="79"/>
      <c r="C5" s="79"/>
      <c r="D5" s="79"/>
      <c r="E5" s="79"/>
      <c r="F5" s="79"/>
      <c r="G5" s="79" t="s">
        <v>30</v>
      </c>
      <c r="H5" s="79" t="s">
        <v>33</v>
      </c>
      <c r="I5" s="79" t="s">
        <v>277</v>
      </c>
      <c r="J5" s="79" t="s">
        <v>278</v>
      </c>
      <c r="K5" s="80" t="s">
        <v>279</v>
      </c>
      <c r="L5" s="81" t="s">
        <v>280</v>
      </c>
      <c r="M5" s="81"/>
      <c r="N5" s="81"/>
      <c r="O5" s="82"/>
      <c r="P5" s="83"/>
      <c r="Q5" s="84"/>
    </row>
    <row r="6" s="1" customFormat="1" ht="72" customHeight="1" spans="1:17">
      <c r="A6" s="18"/>
      <c r="B6" s="84"/>
      <c r="C6" s="84"/>
      <c r="D6" s="84"/>
      <c r="E6" s="84"/>
      <c r="F6" s="84"/>
      <c r="G6" s="84"/>
      <c r="H6" s="84" t="s">
        <v>32</v>
      </c>
      <c r="I6" s="84"/>
      <c r="J6" s="84"/>
      <c r="K6" s="85"/>
      <c r="L6" s="84" t="s">
        <v>32</v>
      </c>
      <c r="M6" s="84" t="s">
        <v>43</v>
      </c>
      <c r="N6" s="84" t="s">
        <v>144</v>
      </c>
      <c r="O6" s="86" t="s">
        <v>39</v>
      </c>
      <c r="P6" s="85" t="s">
        <v>40</v>
      </c>
      <c r="Q6" s="84" t="s">
        <v>41</v>
      </c>
    </row>
    <row r="7" s="1" customFormat="1" ht="15" customHeight="1" spans="1:17">
      <c r="A7" s="19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100">
        <v>7</v>
      </c>
      <c r="H7" s="100">
        <v>8</v>
      </c>
      <c r="I7" s="100">
        <v>9</v>
      </c>
      <c r="J7" s="100">
        <v>10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</row>
    <row r="8" ht="21" customHeight="1" spans="1:17">
      <c r="A8" s="87" t="s">
        <v>45</v>
      </c>
      <c r="B8" s="88"/>
      <c r="C8" s="88"/>
      <c r="D8" s="88"/>
      <c r="E8" s="101"/>
      <c r="F8" s="23">
        <v>72500</v>
      </c>
      <c r="G8" s="23">
        <v>76300</v>
      </c>
      <c r="H8" s="23">
        <v>76300</v>
      </c>
      <c r="I8" s="23"/>
      <c r="J8" s="23"/>
      <c r="K8" s="23"/>
      <c r="L8" s="23"/>
      <c r="M8" s="23"/>
      <c r="N8" s="23"/>
      <c r="O8" s="23"/>
      <c r="P8" s="23"/>
      <c r="Q8" s="23"/>
    </row>
    <row r="9" ht="21" customHeight="1" spans="1:17">
      <c r="A9" s="102" t="s">
        <v>168</v>
      </c>
      <c r="B9" s="88" t="s">
        <v>281</v>
      </c>
      <c r="C9" s="88" t="s">
        <v>282</v>
      </c>
      <c r="D9" s="103" t="s">
        <v>283</v>
      </c>
      <c r="E9" s="104">
        <v>1</v>
      </c>
      <c r="F9" s="23">
        <v>15000</v>
      </c>
      <c r="G9" s="23">
        <v>15000</v>
      </c>
      <c r="H9" s="23">
        <v>15000</v>
      </c>
      <c r="I9" s="23"/>
      <c r="J9" s="23"/>
      <c r="K9" s="23"/>
      <c r="L9" s="23"/>
      <c r="M9" s="23"/>
      <c r="N9" s="23"/>
      <c r="O9" s="23"/>
      <c r="P9" s="23"/>
      <c r="Q9" s="23"/>
    </row>
    <row r="10" ht="21" customHeight="1" spans="1:17">
      <c r="A10" s="102" t="s">
        <v>168</v>
      </c>
      <c r="B10" s="88" t="s">
        <v>284</v>
      </c>
      <c r="C10" s="88" t="s">
        <v>282</v>
      </c>
      <c r="D10" s="103" t="s">
        <v>283</v>
      </c>
      <c r="E10" s="104">
        <v>1</v>
      </c>
      <c r="F10" s="23">
        <v>15000</v>
      </c>
      <c r="G10" s="23">
        <v>15000</v>
      </c>
      <c r="H10" s="23">
        <v>15000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21" customHeight="1" spans="1:17">
      <c r="A11" s="102" t="s">
        <v>168</v>
      </c>
      <c r="B11" s="88" t="s">
        <v>285</v>
      </c>
      <c r="C11" s="88" t="s">
        <v>286</v>
      </c>
      <c r="D11" s="103" t="s">
        <v>287</v>
      </c>
      <c r="E11" s="104">
        <v>1</v>
      </c>
      <c r="F11" s="23"/>
      <c r="G11" s="23">
        <v>550</v>
      </c>
      <c r="H11" s="23">
        <v>550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21" customHeight="1" spans="1:17">
      <c r="A12" s="102" t="s">
        <v>168</v>
      </c>
      <c r="B12" s="88" t="s">
        <v>288</v>
      </c>
      <c r="C12" s="88" t="s">
        <v>286</v>
      </c>
      <c r="D12" s="103" t="s">
        <v>287</v>
      </c>
      <c r="E12" s="104">
        <v>1</v>
      </c>
      <c r="F12" s="23"/>
      <c r="G12" s="23">
        <v>1650</v>
      </c>
      <c r="H12" s="23">
        <v>1650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21" customHeight="1" spans="1:17">
      <c r="A13" s="102" t="s">
        <v>168</v>
      </c>
      <c r="B13" s="88" t="s">
        <v>289</v>
      </c>
      <c r="C13" s="88" t="s">
        <v>286</v>
      </c>
      <c r="D13" s="103" t="s">
        <v>287</v>
      </c>
      <c r="E13" s="104">
        <v>1</v>
      </c>
      <c r="F13" s="23"/>
      <c r="G13" s="23">
        <v>550</v>
      </c>
      <c r="H13" s="23">
        <v>550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21" customHeight="1" spans="1:17">
      <c r="A14" s="102" t="s">
        <v>168</v>
      </c>
      <c r="B14" s="88" t="s">
        <v>290</v>
      </c>
      <c r="C14" s="88" t="s">
        <v>286</v>
      </c>
      <c r="D14" s="103" t="s">
        <v>287</v>
      </c>
      <c r="E14" s="104">
        <v>1</v>
      </c>
      <c r="F14" s="23"/>
      <c r="G14" s="23">
        <v>1050</v>
      </c>
      <c r="H14" s="23">
        <v>1050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21" customHeight="1" spans="1:17">
      <c r="A15" s="102" t="s">
        <v>175</v>
      </c>
      <c r="B15" s="88" t="s">
        <v>291</v>
      </c>
      <c r="C15" s="88" t="s">
        <v>292</v>
      </c>
      <c r="D15" s="103" t="s">
        <v>293</v>
      </c>
      <c r="E15" s="104">
        <v>1</v>
      </c>
      <c r="F15" s="23">
        <v>20000</v>
      </c>
      <c r="G15" s="23">
        <v>20000</v>
      </c>
      <c r="H15" s="23">
        <v>20000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21" customHeight="1" spans="1:17">
      <c r="A16" s="102" t="s">
        <v>175</v>
      </c>
      <c r="B16" s="88" t="s">
        <v>294</v>
      </c>
      <c r="C16" s="88" t="s">
        <v>295</v>
      </c>
      <c r="D16" s="103" t="s">
        <v>293</v>
      </c>
      <c r="E16" s="104">
        <v>1</v>
      </c>
      <c r="F16" s="23">
        <v>3000</v>
      </c>
      <c r="G16" s="23">
        <v>3000</v>
      </c>
      <c r="H16" s="23">
        <v>3000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21" customHeight="1" spans="1:17">
      <c r="A17" s="102" t="s">
        <v>175</v>
      </c>
      <c r="B17" s="88" t="s">
        <v>296</v>
      </c>
      <c r="C17" s="88" t="s">
        <v>297</v>
      </c>
      <c r="D17" s="103" t="s">
        <v>298</v>
      </c>
      <c r="E17" s="104">
        <v>100</v>
      </c>
      <c r="F17" s="23">
        <v>3000</v>
      </c>
      <c r="G17" s="23">
        <v>3000</v>
      </c>
      <c r="H17" s="23">
        <v>3000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21" customHeight="1" spans="1:17">
      <c r="A18" s="102" t="s">
        <v>175</v>
      </c>
      <c r="B18" s="88" t="s">
        <v>299</v>
      </c>
      <c r="C18" s="88" t="s">
        <v>300</v>
      </c>
      <c r="D18" s="103" t="s">
        <v>293</v>
      </c>
      <c r="E18" s="104">
        <v>3</v>
      </c>
      <c r="F18" s="23">
        <v>16500</v>
      </c>
      <c r="G18" s="23">
        <v>16500</v>
      </c>
      <c r="H18" s="23">
        <v>16500</v>
      </c>
      <c r="I18" s="23"/>
      <c r="J18" s="23"/>
      <c r="K18" s="23"/>
      <c r="L18" s="23"/>
      <c r="M18" s="23"/>
      <c r="N18" s="23"/>
      <c r="O18" s="23"/>
      <c r="P18" s="23"/>
      <c r="Q18" s="23"/>
    </row>
    <row r="19" ht="21" customHeight="1" spans="1:17">
      <c r="A19" s="91" t="s">
        <v>97</v>
      </c>
      <c r="B19" s="92"/>
      <c r="C19" s="92"/>
      <c r="D19" s="92"/>
      <c r="E19" s="101"/>
      <c r="F19" s="23">
        <v>72500</v>
      </c>
      <c r="G19" s="23">
        <v>76300</v>
      </c>
      <c r="H19" s="23">
        <v>76300</v>
      </c>
      <c r="I19" s="23"/>
      <c r="J19" s="23"/>
      <c r="K19" s="23"/>
      <c r="L19" s="23"/>
      <c r="M19" s="23"/>
      <c r="N19" s="23"/>
      <c r="O19" s="23"/>
      <c r="P19" s="23"/>
      <c r="Q19" s="23"/>
    </row>
  </sheetData>
  <mergeCells count="16">
    <mergeCell ref="A2:Q2"/>
    <mergeCell ref="A3:F3"/>
    <mergeCell ref="G4:Q4"/>
    <mergeCell ref="L5:Q5"/>
    <mergeCell ref="A19:E1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196527777777778" right="0.196527777777778" top="1" bottom="0.472222222222222" header="0.5" footer="0.5"/>
  <pageSetup paperSize="9" scale="95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D22" sqref="D22"/>
    </sheetView>
  </sheetViews>
  <sheetFormatPr defaultColWidth="25.225" defaultRowHeight="14.25" customHeight="1"/>
  <cols>
    <col min="1" max="1" width="8.775" customWidth="1"/>
    <col min="2" max="2" width="11" customWidth="1"/>
    <col min="3" max="3" width="13.5583333333333" customWidth="1"/>
    <col min="4" max="4" width="4.775" customWidth="1"/>
    <col min="5" max="5" width="12.775" customWidth="1"/>
    <col min="6" max="6" width="6.775" customWidth="1"/>
    <col min="7" max="7" width="16.775" customWidth="1"/>
    <col min="8" max="8" width="13.1166666666667" customWidth="1"/>
    <col min="9" max="9" width="4.775" customWidth="1"/>
    <col min="10" max="11" width="8.775" customWidth="1"/>
    <col min="12" max="12" width="12.775" customWidth="1"/>
    <col min="13" max="13" width="10" customWidth="1"/>
    <col min="14" max="14" width="8.775" customWidth="1"/>
    <col min="15" max="16384" width="25.225" customWidth="1"/>
  </cols>
  <sheetData>
    <row r="1" ht="13.5" customHeight="1" spans="1:14">
      <c r="A1" s="62"/>
      <c r="B1" s="62"/>
      <c r="C1" s="62"/>
      <c r="D1" s="62"/>
      <c r="E1" s="62"/>
      <c r="F1" s="62"/>
      <c r="G1" s="62"/>
      <c r="H1" s="68"/>
      <c r="I1" s="62"/>
      <c r="J1" s="62"/>
      <c r="K1" s="62"/>
      <c r="L1" s="49"/>
      <c r="M1" s="69"/>
      <c r="N1" s="70" t="s">
        <v>301</v>
      </c>
    </row>
    <row r="2" ht="27.75" customHeight="1" spans="1:14">
      <c r="A2" s="71" t="s">
        <v>302</v>
      </c>
      <c r="B2" s="71"/>
      <c r="C2" s="71"/>
      <c r="D2" s="71"/>
      <c r="E2" s="71"/>
      <c r="F2" s="71"/>
      <c r="G2" s="71"/>
      <c r="H2" s="72"/>
      <c r="I2" s="71"/>
      <c r="J2" s="71"/>
      <c r="K2" s="71"/>
      <c r="L2" s="50"/>
      <c r="M2" s="72"/>
      <c r="N2" s="71"/>
    </row>
    <row r="3" s="1" customFormat="1" ht="18.75" customHeight="1" spans="1:14">
      <c r="A3" s="61" t="str">
        <f>"单位名称："&amp;"云南省体育局行政事务管理中心"</f>
        <v>单位名称：云南省体育局行政事务管理中心</v>
      </c>
      <c r="B3" s="61"/>
      <c r="C3" s="61"/>
      <c r="D3" s="61"/>
      <c r="E3" s="61"/>
      <c r="F3" s="62"/>
      <c r="G3" s="62"/>
      <c r="H3" s="73"/>
      <c r="I3" s="62"/>
      <c r="J3" s="62"/>
      <c r="K3" s="62"/>
      <c r="L3" s="8"/>
      <c r="M3" s="74"/>
      <c r="N3" s="63" t="s">
        <v>122</v>
      </c>
    </row>
    <row r="4" s="1" customFormat="1" ht="15.75" customHeight="1" spans="1:14">
      <c r="A4" s="10" t="s">
        <v>271</v>
      </c>
      <c r="B4" s="75" t="s">
        <v>303</v>
      </c>
      <c r="C4" s="75" t="s">
        <v>304</v>
      </c>
      <c r="D4" s="65" t="s">
        <v>137</v>
      </c>
      <c r="E4" s="65"/>
      <c r="F4" s="65"/>
      <c r="G4" s="65"/>
      <c r="H4" s="76"/>
      <c r="I4" s="65"/>
      <c r="J4" s="65"/>
      <c r="K4" s="65"/>
      <c r="L4" s="77"/>
      <c r="M4" s="76"/>
      <c r="N4" s="78"/>
    </row>
    <row r="5" s="1" customFormat="1" ht="17.25" customHeight="1" spans="1:14">
      <c r="A5" s="15"/>
      <c r="B5" s="79"/>
      <c r="C5" s="79"/>
      <c r="D5" s="79" t="s">
        <v>30</v>
      </c>
      <c r="E5" s="79" t="s">
        <v>33</v>
      </c>
      <c r="F5" s="79" t="s">
        <v>277</v>
      </c>
      <c r="G5" s="79" t="s">
        <v>278</v>
      </c>
      <c r="H5" s="80" t="s">
        <v>279</v>
      </c>
      <c r="I5" s="81" t="s">
        <v>280</v>
      </c>
      <c r="J5" s="81"/>
      <c r="K5" s="81"/>
      <c r="L5" s="82"/>
      <c r="M5" s="83"/>
      <c r="N5" s="84"/>
    </row>
    <row r="6" s="1" customFormat="1" ht="54" customHeight="1" spans="1:14">
      <c r="A6" s="18"/>
      <c r="B6" s="84"/>
      <c r="C6" s="84"/>
      <c r="D6" s="84"/>
      <c r="E6" s="84"/>
      <c r="F6" s="84"/>
      <c r="G6" s="84"/>
      <c r="H6" s="85"/>
      <c r="I6" s="84" t="s">
        <v>32</v>
      </c>
      <c r="J6" s="84" t="s">
        <v>43</v>
      </c>
      <c r="K6" s="84" t="s">
        <v>144</v>
      </c>
      <c r="L6" s="86" t="s">
        <v>39</v>
      </c>
      <c r="M6" s="85" t="s">
        <v>40</v>
      </c>
      <c r="N6" s="84" t="s">
        <v>41</v>
      </c>
    </row>
    <row r="7" s="1" customFormat="1" ht="15" customHeight="1" spans="1:14">
      <c r="A7" s="18">
        <v>1</v>
      </c>
      <c r="B7" s="84">
        <v>2</v>
      </c>
      <c r="C7" s="84">
        <v>3</v>
      </c>
      <c r="D7" s="85">
        <v>4</v>
      </c>
      <c r="E7" s="85">
        <v>5</v>
      </c>
      <c r="F7" s="85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  <c r="N7" s="85">
        <v>14</v>
      </c>
    </row>
    <row r="8" ht="21" customHeight="1" spans="1:14">
      <c r="A8" s="87"/>
      <c r="B8" s="88"/>
      <c r="C8" s="88"/>
      <c r="D8" s="89"/>
      <c r="E8" s="89"/>
      <c r="F8" s="89"/>
      <c r="G8" s="89"/>
      <c r="H8" s="89"/>
      <c r="I8" s="89"/>
      <c r="J8" s="89"/>
      <c r="K8" s="89"/>
      <c r="L8" s="90"/>
      <c r="M8" s="89"/>
      <c r="N8" s="89"/>
    </row>
    <row r="9" ht="21" customHeight="1" spans="1:14">
      <c r="A9" s="87"/>
      <c r="B9" s="88"/>
      <c r="C9" s="88"/>
      <c r="D9" s="89"/>
      <c r="E9" s="89"/>
      <c r="F9" s="89"/>
      <c r="G9" s="89"/>
      <c r="H9" s="89"/>
      <c r="I9" s="89"/>
      <c r="J9" s="89"/>
      <c r="K9" s="89"/>
      <c r="L9" s="90"/>
      <c r="M9" s="89"/>
      <c r="N9" s="89"/>
    </row>
    <row r="10" ht="21" customHeight="1" spans="1:14">
      <c r="A10" s="91" t="s">
        <v>97</v>
      </c>
      <c r="B10" s="92"/>
      <c r="C10" s="93"/>
      <c r="D10" s="89"/>
      <c r="E10" s="89"/>
      <c r="F10" s="89"/>
      <c r="G10" s="89"/>
      <c r="H10" s="89"/>
      <c r="I10" s="89"/>
      <c r="J10" s="89"/>
      <c r="K10" s="89"/>
      <c r="L10" s="90"/>
      <c r="M10" s="89"/>
      <c r="N10" s="89"/>
    </row>
    <row r="11" ht="21" customHeight="1" spans="1:14">
      <c r="A11" s="94" t="s">
        <v>305</v>
      </c>
      <c r="B11" s="94"/>
      <c r="C11" s="94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</sheetData>
  <mergeCells count="13">
    <mergeCell ref="A2:N2"/>
    <mergeCell ref="A3:E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196527777777778" right="0.196527777777778" top="1" bottom="0.472222222222222" header="0.5" footer="0.5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H17" sqref="H17"/>
    </sheetView>
  </sheetViews>
  <sheetFormatPr defaultColWidth="9.13333333333333" defaultRowHeight="14.25" customHeight="1"/>
  <cols>
    <col min="1" max="1" width="11.6666666666667" customWidth="1"/>
    <col min="2" max="2" width="5.66666666666667" customWidth="1"/>
    <col min="3" max="3" width="12.775" customWidth="1"/>
    <col min="4" max="4" width="10.775" customWidth="1"/>
    <col min="5" max="11" width="5.66666666666667" customWidth="1"/>
    <col min="12" max="12" width="9.66666666666667" customWidth="1"/>
    <col min="13" max="23" width="5.66666666666667" customWidth="1"/>
    <col min="24" max="24" width="7" customWidth="1"/>
  </cols>
  <sheetData>
    <row r="1" ht="13.5" customHeight="1" spans="1:24">
      <c r="D1" s="58"/>
      <c r="W1" s="49"/>
      <c r="X1" s="49" t="s">
        <v>306</v>
      </c>
    </row>
    <row r="2" ht="27.75" customHeight="1" spans="1:24">
      <c r="A2" s="59" t="s">
        <v>307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</row>
    <row r="3" s="1" customFormat="1" ht="18" customHeight="1" spans="1:24">
      <c r="A3" s="61" t="str">
        <f>"单位名称："&amp;"云南省体育局行政事务管理中心"</f>
        <v>单位名称：云南省体育局行政事务管理中心</v>
      </c>
      <c r="B3" s="62"/>
      <c r="C3" s="62"/>
      <c r="D3" s="63"/>
      <c r="E3" s="62"/>
      <c r="F3" s="62"/>
      <c r="G3" s="62"/>
      <c r="H3" s="62"/>
      <c r="I3" s="62"/>
      <c r="W3" s="8"/>
      <c r="X3" s="8" t="s">
        <v>122</v>
      </c>
    </row>
    <row r="4" s="1" customFormat="1" ht="19.5" customHeight="1" spans="1:24">
      <c r="A4" s="10" t="s">
        <v>308</v>
      </c>
      <c r="B4" s="64" t="s">
        <v>137</v>
      </c>
      <c r="C4" s="65"/>
      <c r="D4" s="65"/>
      <c r="E4" s="51" t="s">
        <v>309</v>
      </c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="1" customFormat="1" ht="64" customHeight="1" spans="1:24">
      <c r="A5" s="18"/>
      <c r="B5" s="15" t="s">
        <v>30</v>
      </c>
      <c r="C5" s="10" t="s">
        <v>33</v>
      </c>
      <c r="D5" s="66" t="s">
        <v>310</v>
      </c>
      <c r="E5" s="51" t="s">
        <v>311</v>
      </c>
      <c r="F5" s="51" t="s">
        <v>312</v>
      </c>
      <c r="G5" s="51" t="s">
        <v>313</v>
      </c>
      <c r="H5" s="51" t="s">
        <v>314</v>
      </c>
      <c r="I5" s="51" t="s">
        <v>315</v>
      </c>
      <c r="J5" s="51" t="s">
        <v>316</v>
      </c>
      <c r="K5" s="51" t="s">
        <v>317</v>
      </c>
      <c r="L5" s="51" t="s">
        <v>318</v>
      </c>
      <c r="M5" s="51" t="s">
        <v>319</v>
      </c>
      <c r="N5" s="51" t="s">
        <v>320</v>
      </c>
      <c r="O5" s="51" t="s">
        <v>321</v>
      </c>
      <c r="P5" s="51" t="s">
        <v>322</v>
      </c>
      <c r="Q5" s="51" t="s">
        <v>323</v>
      </c>
      <c r="R5" s="51" t="s">
        <v>324</v>
      </c>
      <c r="S5" s="51" t="s">
        <v>325</v>
      </c>
      <c r="T5" s="51" t="s">
        <v>326</v>
      </c>
      <c r="U5" s="51" t="s">
        <v>327</v>
      </c>
      <c r="V5" s="51" t="s">
        <v>328</v>
      </c>
      <c r="W5" s="51" t="s">
        <v>329</v>
      </c>
      <c r="X5" s="51" t="s">
        <v>330</v>
      </c>
    </row>
    <row r="6" s="1" customFormat="1" ht="19.5" customHeight="1" spans="1:24">
      <c r="A6" s="20">
        <v>1</v>
      </c>
      <c r="B6" s="20">
        <v>2</v>
      </c>
      <c r="C6" s="20">
        <v>3</v>
      </c>
      <c r="D6" s="11">
        <v>4</v>
      </c>
      <c r="E6" s="20">
        <v>5</v>
      </c>
      <c r="F6" s="20">
        <v>6</v>
      </c>
      <c r="G6" s="20">
        <v>7</v>
      </c>
      <c r="H6" s="11">
        <v>8</v>
      </c>
      <c r="I6" s="20">
        <v>9</v>
      </c>
      <c r="J6" s="20">
        <v>10</v>
      </c>
      <c r="K6" s="20">
        <v>11</v>
      </c>
      <c r="L6" s="11">
        <v>12</v>
      </c>
      <c r="M6" s="20">
        <v>13</v>
      </c>
      <c r="N6" s="20">
        <v>14</v>
      </c>
      <c r="O6" s="20">
        <v>15</v>
      </c>
      <c r="P6" s="11">
        <v>16</v>
      </c>
      <c r="Q6" s="20">
        <v>17</v>
      </c>
      <c r="R6" s="20">
        <v>18</v>
      </c>
      <c r="S6" s="20">
        <v>19</v>
      </c>
      <c r="T6" s="11">
        <v>20</v>
      </c>
      <c r="U6" s="11">
        <v>21</v>
      </c>
      <c r="V6" s="11">
        <v>22</v>
      </c>
      <c r="W6" s="20">
        <v>23</v>
      </c>
      <c r="X6" s="20">
        <v>24</v>
      </c>
    </row>
    <row r="7" ht="28.4" customHeight="1" spans="1:24">
      <c r="A7" s="29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67"/>
      <c r="X7" s="23"/>
    </row>
    <row r="8" ht="29.9" customHeight="1" spans="1:24">
      <c r="A8" s="29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67"/>
      <c r="X8" s="23"/>
    </row>
    <row r="9" customHeight="1" spans="1:24">
      <c r="A9" t="s">
        <v>331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196527777777778" right="0.196527777777778" top="1" bottom="0.472222222222222" header="0.5" footer="0.5"/>
  <pageSetup paperSize="9" scale="92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G25" sqref="G25"/>
    </sheetView>
  </sheetViews>
  <sheetFormatPr defaultColWidth="9.13333333333333" defaultRowHeight="12" customHeight="1" outlineLevelRow="7"/>
  <cols>
    <col min="1" max="1" width="18.775" customWidth="1"/>
    <col min="2" max="2" width="16.775" customWidth="1"/>
    <col min="3" max="10" width="11.8833333333333" customWidth="1"/>
  </cols>
  <sheetData>
    <row r="1" customHeight="1" spans="1:10">
      <c r="J1" s="49" t="s">
        <v>332</v>
      </c>
    </row>
    <row r="2" ht="28.5" customHeight="1" spans="1:10">
      <c r="A2" s="4" t="s">
        <v>333</v>
      </c>
      <c r="B2" s="4"/>
      <c r="C2" s="4"/>
      <c r="D2" s="4"/>
      <c r="E2" s="4"/>
      <c r="F2" s="50"/>
      <c r="G2" s="4"/>
      <c r="H2" s="50"/>
      <c r="I2" s="50"/>
      <c r="J2" s="4"/>
    </row>
    <row r="3" s="1" customFormat="1" ht="17.25" customHeight="1" spans="1:10">
      <c r="A3" s="5" t="str">
        <f>"单位名称："&amp;"云南省体育局行政事务管理中心"</f>
        <v>单位名称：云南省体育局行政事务管理中心</v>
      </c>
    </row>
    <row r="4" s="1" customFormat="1" ht="44.25" customHeight="1" spans="1:10">
      <c r="A4" s="51" t="s">
        <v>215</v>
      </c>
      <c r="B4" s="51" t="s">
        <v>216</v>
      </c>
      <c r="C4" s="51" t="s">
        <v>217</v>
      </c>
      <c r="D4" s="51" t="s">
        <v>218</v>
      </c>
      <c r="E4" s="51" t="s">
        <v>219</v>
      </c>
      <c r="F4" s="28" t="s">
        <v>220</v>
      </c>
      <c r="G4" s="51" t="s">
        <v>221</v>
      </c>
      <c r="H4" s="28" t="s">
        <v>222</v>
      </c>
      <c r="I4" s="28" t="s">
        <v>223</v>
      </c>
      <c r="J4" s="51" t="s">
        <v>224</v>
      </c>
    </row>
    <row r="5" s="1" customFormat="1" ht="14.25" customHeight="1" spans="1:10">
      <c r="A5" s="51">
        <v>1</v>
      </c>
      <c r="B5" s="51">
        <v>2</v>
      </c>
      <c r="C5" s="51">
        <v>3</v>
      </c>
      <c r="D5" s="51">
        <v>4</v>
      </c>
      <c r="E5" s="51">
        <v>5</v>
      </c>
      <c r="F5" s="28">
        <v>6</v>
      </c>
      <c r="G5" s="51">
        <v>7</v>
      </c>
      <c r="H5" s="28">
        <v>8</v>
      </c>
      <c r="I5" s="28">
        <v>9</v>
      </c>
      <c r="J5" s="51">
        <v>10</v>
      </c>
    </row>
    <row r="6" ht="21.8" customHeight="1" spans="1:10">
      <c r="A6" s="52"/>
      <c r="B6" s="53"/>
      <c r="C6" s="53"/>
      <c r="D6" s="53"/>
      <c r="E6" s="54"/>
      <c r="F6" s="55"/>
      <c r="G6" s="54"/>
      <c r="H6" s="55"/>
      <c r="I6" s="55"/>
      <c r="J6" s="54"/>
    </row>
    <row r="7" ht="60.8" customHeight="1" spans="1:10">
      <c r="A7" s="52"/>
      <c r="B7" s="56"/>
      <c r="C7" s="56"/>
      <c r="D7" s="56"/>
      <c r="E7" s="52"/>
      <c r="F7" s="56"/>
      <c r="G7" s="52"/>
      <c r="H7" s="56"/>
      <c r="I7" s="56"/>
      <c r="J7" s="57"/>
    </row>
    <row r="8" customHeight="1" spans="1:10">
      <c r="A8" t="s">
        <v>331</v>
      </c>
    </row>
  </sheetData>
  <mergeCells count="2">
    <mergeCell ref="A2:J2"/>
    <mergeCell ref="A3:H3"/>
  </mergeCells>
  <printOptions horizontalCentered="1"/>
  <pageMargins left="0.196527777777778" right="0.196527777777778" top="1" bottom="0.472222222222222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1"/>
  <sheetViews>
    <sheetView showZeros="0" workbookViewId="0">
      <selection activeCell="D35" sqref="D35"/>
    </sheetView>
  </sheetViews>
  <sheetFormatPr defaultColWidth="8.85833333333333" defaultRowHeight="15" customHeight="1" outlineLevelCol="7"/>
  <cols>
    <col min="1" max="1" width="36" customWidth="1"/>
    <col min="2" max="2" width="14.225" customWidth="1"/>
    <col min="3" max="3" width="22.6666666666667" customWidth="1"/>
    <col min="4" max="4" width="19.1166666666667" customWidth="1"/>
    <col min="5" max="8" width="12.4416666666667" customWidth="1"/>
  </cols>
  <sheetData>
    <row r="1" ht="18.75" customHeight="1" spans="1:8">
      <c r="A1" s="34"/>
      <c r="B1" s="34"/>
      <c r="C1" s="34"/>
      <c r="D1" s="34"/>
      <c r="E1" s="34"/>
      <c r="F1" s="34"/>
      <c r="G1" s="34"/>
      <c r="H1" s="35" t="s">
        <v>334</v>
      </c>
    </row>
    <row r="2" ht="30.65" customHeight="1" spans="1:8">
      <c r="A2" s="36" t="s">
        <v>335</v>
      </c>
      <c r="B2" s="36"/>
      <c r="C2" s="36"/>
      <c r="D2" s="36"/>
      <c r="E2" s="36"/>
      <c r="F2" s="36"/>
      <c r="G2" s="36"/>
      <c r="H2" s="36"/>
    </row>
    <row r="3" s="1" customFormat="1" ht="18.75" customHeight="1" spans="1:8">
      <c r="A3" s="37" t="str">
        <f>"单位名称："&amp;"云南省体育局行政事务管理中心"</f>
        <v>单位名称：云南省体育局行政事务管理中心</v>
      </c>
      <c r="B3" s="38"/>
      <c r="C3" s="39"/>
      <c r="D3" s="40"/>
      <c r="E3" s="40"/>
      <c r="F3" s="40"/>
      <c r="G3" s="40"/>
      <c r="H3" s="40"/>
    </row>
    <row r="4" s="1" customFormat="1" ht="18.75" customHeight="1" spans="1:8">
      <c r="A4" s="41" t="s">
        <v>29</v>
      </c>
      <c r="B4" s="41" t="s">
        <v>336</v>
      </c>
      <c r="C4" s="41" t="s">
        <v>337</v>
      </c>
      <c r="D4" s="41" t="s">
        <v>338</v>
      </c>
      <c r="E4" s="41" t="s">
        <v>339</v>
      </c>
      <c r="F4" s="41" t="s">
        <v>340</v>
      </c>
      <c r="G4" s="41"/>
      <c r="H4" s="41"/>
    </row>
    <row r="5" s="1" customFormat="1" ht="18.75" customHeight="1" spans="1:8">
      <c r="A5" s="41"/>
      <c r="B5" s="41"/>
      <c r="C5" s="41"/>
      <c r="D5" s="41"/>
      <c r="E5" s="41"/>
      <c r="F5" s="41" t="s">
        <v>275</v>
      </c>
      <c r="G5" s="41" t="s">
        <v>341</v>
      </c>
      <c r="H5" s="41" t="s">
        <v>342</v>
      </c>
    </row>
    <row r="6" s="1" customFormat="1" ht="18.75" customHeight="1" spans="1:8">
      <c r="A6" s="42" t="s">
        <v>114</v>
      </c>
      <c r="B6" s="42" t="s">
        <v>115</v>
      </c>
      <c r="C6" s="42" t="s">
        <v>116</v>
      </c>
      <c r="D6" s="42" t="s">
        <v>117</v>
      </c>
      <c r="E6" s="42" t="s">
        <v>118</v>
      </c>
      <c r="F6" s="42" t="s">
        <v>119</v>
      </c>
      <c r="G6" s="42" t="s">
        <v>343</v>
      </c>
      <c r="H6" s="42" t="s">
        <v>344</v>
      </c>
    </row>
    <row r="7" s="33" customFormat="1" ht="29.9" customHeight="1" spans="1:8">
      <c r="A7" s="43" t="s">
        <v>45</v>
      </c>
      <c r="B7" s="43" t="s">
        <v>345</v>
      </c>
      <c r="C7" s="43" t="s">
        <v>300</v>
      </c>
      <c r="D7" s="43" t="s">
        <v>299</v>
      </c>
      <c r="E7" s="44" t="s">
        <v>293</v>
      </c>
      <c r="F7" s="45">
        <v>3</v>
      </c>
      <c r="G7" s="46">
        <v>5500</v>
      </c>
      <c r="H7" s="46">
        <v>16500</v>
      </c>
    </row>
    <row r="8" s="33" customFormat="1" ht="29.9" customHeight="1" spans="1:8">
      <c r="A8" s="43" t="s">
        <v>45</v>
      </c>
      <c r="B8" s="43" t="s">
        <v>345</v>
      </c>
      <c r="C8" s="43" t="s">
        <v>295</v>
      </c>
      <c r="D8" s="43" t="s">
        <v>294</v>
      </c>
      <c r="E8" s="44" t="s">
        <v>293</v>
      </c>
      <c r="F8" s="45">
        <v>1</v>
      </c>
      <c r="G8" s="46">
        <v>3000</v>
      </c>
      <c r="H8" s="46">
        <v>3000</v>
      </c>
    </row>
    <row r="9" s="33" customFormat="1" ht="29.9" customHeight="1" spans="1:8">
      <c r="A9" s="43" t="s">
        <v>45</v>
      </c>
      <c r="B9" s="43" t="s">
        <v>345</v>
      </c>
      <c r="C9" s="43" t="s">
        <v>292</v>
      </c>
      <c r="D9" s="43" t="s">
        <v>291</v>
      </c>
      <c r="E9" s="44" t="s">
        <v>293</v>
      </c>
      <c r="F9" s="45">
        <v>1</v>
      </c>
      <c r="G9" s="46">
        <v>20000</v>
      </c>
      <c r="H9" s="46">
        <v>20000</v>
      </c>
    </row>
    <row r="10" s="33" customFormat="1" ht="20.15" customHeight="1" spans="1:8">
      <c r="A10" s="44" t="s">
        <v>30</v>
      </c>
      <c r="B10" s="44"/>
      <c r="C10" s="44"/>
      <c r="D10" s="44"/>
      <c r="E10" s="44"/>
      <c r="F10" s="45">
        <v>5</v>
      </c>
      <c r="G10" s="46"/>
      <c r="H10" s="46">
        <v>39500</v>
      </c>
    </row>
    <row r="11" s="33" customFormat="1" ht="19.5" customHeight="1" spans="1:8">
      <c r="A11" s="43" t="s">
        <v>346</v>
      </c>
      <c r="B11" s="43"/>
      <c r="C11" s="43"/>
      <c r="D11" s="43"/>
      <c r="E11" s="43"/>
      <c r="F11" s="47"/>
      <c r="G11" s="48"/>
      <c r="H11" s="48"/>
    </row>
  </sheetData>
  <mergeCells count="10">
    <mergeCell ref="A2:H2"/>
    <mergeCell ref="A3:C3"/>
    <mergeCell ref="F4:H4"/>
    <mergeCell ref="A10:E10"/>
    <mergeCell ref="A11:H11"/>
    <mergeCell ref="A4:A5"/>
    <mergeCell ref="B4:B5"/>
    <mergeCell ref="C4:C5"/>
    <mergeCell ref="D4:D5"/>
    <mergeCell ref="E4:E5"/>
  </mergeCells>
  <printOptions horizontalCentered="1"/>
  <pageMargins left="0.196527777777778" right="0.196527777777778" top="1" bottom="0.472222222222222" header="0.5" footer="0.5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F15" sqref="F15"/>
    </sheetView>
  </sheetViews>
  <sheetFormatPr defaultColWidth="28.8833333333333" defaultRowHeight="14.25" customHeight="1"/>
  <cols>
    <col min="1" max="3" width="8.775" customWidth="1"/>
    <col min="4" max="7" width="12.775" customWidth="1"/>
    <col min="8" max="8" width="5.66666666666667" customWidth="1"/>
    <col min="9" max="9" width="12.775" customWidth="1"/>
    <col min="10" max="10" width="14.775" customWidth="1"/>
    <col min="11" max="11" width="16.775" customWidth="1"/>
    <col min="12" max="16384" width="28.8833333333333" customWidth="1"/>
  </cols>
  <sheetData>
    <row r="1" ht="13.5" customHeight="1" spans="1:11">
      <c r="D1" s="2"/>
      <c r="E1" s="2"/>
      <c r="F1" s="2"/>
      <c r="G1" s="2"/>
      <c r="K1" s="3" t="s">
        <v>347</v>
      </c>
    </row>
    <row r="2" ht="27.75" customHeight="1" spans="1:11">
      <c r="A2" s="4" t="s">
        <v>348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9" customHeight="1" spans="1:11">
      <c r="A3" s="5" t="str">
        <f>"单位名称："&amp;"云南省体育局行政事务管理中心"</f>
        <v>单位名称：云南省体育局行政事务管理中心</v>
      </c>
      <c r="B3" s="6"/>
      <c r="C3" s="6"/>
      <c r="D3" s="6"/>
      <c r="E3" s="6"/>
      <c r="F3" s="6"/>
      <c r="G3" s="6"/>
      <c r="H3" s="7"/>
      <c r="I3" s="7"/>
      <c r="J3" s="7"/>
      <c r="K3" s="8" t="s">
        <v>122</v>
      </c>
    </row>
    <row r="4" s="1" customFormat="1" ht="21.75" customHeight="1" spans="1:11">
      <c r="A4" s="9" t="s">
        <v>206</v>
      </c>
      <c r="B4" s="9" t="s">
        <v>132</v>
      </c>
      <c r="C4" s="9" t="s">
        <v>207</v>
      </c>
      <c r="D4" s="10" t="s">
        <v>133</v>
      </c>
      <c r="E4" s="10" t="s">
        <v>134</v>
      </c>
      <c r="F4" s="10" t="s">
        <v>135</v>
      </c>
      <c r="G4" s="10" t="s">
        <v>136</v>
      </c>
      <c r="H4" s="16" t="s">
        <v>30</v>
      </c>
      <c r="I4" s="11" t="s">
        <v>349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27"/>
      <c r="I5" s="10" t="s">
        <v>33</v>
      </c>
      <c r="J5" s="10" t="s">
        <v>34</v>
      </c>
      <c r="K5" s="10" t="s">
        <v>35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32</v>
      </c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8">
        <v>10</v>
      </c>
      <c r="K7" s="28">
        <v>11</v>
      </c>
    </row>
    <row r="8" ht="30.65" customHeight="1" spans="1:11">
      <c r="A8" s="29"/>
      <c r="B8" s="21"/>
      <c r="C8" s="29"/>
      <c r="D8" s="29"/>
      <c r="E8" s="29"/>
      <c r="F8" s="29"/>
      <c r="G8" s="29"/>
      <c r="H8" s="23"/>
      <c r="I8" s="23"/>
      <c r="J8" s="23"/>
      <c r="K8" s="23"/>
    </row>
    <row r="9" ht="30.65" customHeight="1" spans="1:11">
      <c r="A9" s="21"/>
      <c r="B9" s="21"/>
      <c r="C9" s="21"/>
      <c r="D9" s="21"/>
      <c r="E9" s="21"/>
      <c r="F9" s="21"/>
      <c r="G9" s="21"/>
      <c r="H9" s="23"/>
      <c r="I9" s="23"/>
      <c r="J9" s="23"/>
      <c r="K9" s="23"/>
    </row>
    <row r="10" ht="18.75" customHeight="1" spans="1:11">
      <c r="A10" s="30" t="s">
        <v>97</v>
      </c>
      <c r="B10" s="31"/>
      <c r="C10" s="31"/>
      <c r="D10" s="31"/>
      <c r="E10" s="31"/>
      <c r="F10" s="31"/>
      <c r="G10" s="32"/>
      <c r="H10" s="23"/>
      <c r="I10" s="23"/>
      <c r="J10" s="23"/>
      <c r="K10" s="23"/>
    </row>
    <row r="11" customHeight="1" spans="1:11">
      <c r="A11" t="s">
        <v>350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196527777777778" right="0.196527777777778" top="1" bottom="0.472222222222222" header="0.5" footer="0.5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D14" sqref="D14"/>
    </sheetView>
  </sheetViews>
  <sheetFormatPr defaultColWidth="9.13333333333333" defaultRowHeight="14.25" customHeight="1" outlineLevelCol="6"/>
  <cols>
    <col min="1" max="7" width="19.1166666666667" customWidth="1"/>
  </cols>
  <sheetData>
    <row r="1" ht="13.5" customHeight="1" spans="1:7">
      <c r="D1" s="2"/>
      <c r="G1" s="3" t="s">
        <v>351</v>
      </c>
    </row>
    <row r="2" ht="27.75" customHeight="1" spans="1:7">
      <c r="A2" s="4" t="s">
        <v>352</v>
      </c>
      <c r="B2" s="4"/>
      <c r="C2" s="4"/>
      <c r="D2" s="4"/>
      <c r="E2" s="4"/>
      <c r="F2" s="4"/>
      <c r="G2" s="4"/>
    </row>
    <row r="3" s="1" customFormat="1" ht="17" customHeight="1" spans="1:7">
      <c r="A3" s="5" t="str">
        <f>"单位名称："&amp;"云南省体育局行政事务管理中心"</f>
        <v>单位名称：云南省体育局行政事务管理中心</v>
      </c>
      <c r="B3" s="6"/>
      <c r="C3" s="6"/>
      <c r="D3" s="6"/>
      <c r="E3" s="7"/>
      <c r="F3" s="7"/>
      <c r="G3" s="8" t="s">
        <v>122</v>
      </c>
    </row>
    <row r="4" s="1" customFormat="1" ht="21.75" customHeight="1" spans="1:7">
      <c r="A4" s="9" t="s">
        <v>207</v>
      </c>
      <c r="B4" s="9" t="s">
        <v>206</v>
      </c>
      <c r="C4" s="9" t="s">
        <v>132</v>
      </c>
      <c r="D4" s="10" t="s">
        <v>353</v>
      </c>
      <c r="E4" s="11" t="s">
        <v>33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354</v>
      </c>
      <c r="F5" s="10" t="s">
        <v>355</v>
      </c>
      <c r="G5" s="10" t="s">
        <v>356</v>
      </c>
    </row>
    <row r="6" s="1" customFormat="1" ht="40.5" customHeight="1" spans="1:7">
      <c r="A6" s="17"/>
      <c r="B6" s="17"/>
      <c r="C6" s="17"/>
      <c r="D6" s="18"/>
      <c r="E6" s="19"/>
      <c r="F6" s="18" t="s">
        <v>32</v>
      </c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/>
      <c r="B8" s="22"/>
      <c r="C8" s="22"/>
      <c r="D8" s="21"/>
      <c r="E8" s="23"/>
      <c r="F8" s="23"/>
      <c r="G8" s="23"/>
    </row>
    <row r="9" ht="29.9" customHeight="1" spans="1:7">
      <c r="A9" s="21"/>
      <c r="B9" s="21"/>
      <c r="C9" s="21"/>
      <c r="D9" s="21"/>
      <c r="E9" s="23"/>
      <c r="F9" s="23"/>
      <c r="G9" s="23"/>
    </row>
    <row r="10" ht="18.75" customHeight="1" spans="1:7">
      <c r="A10" s="24" t="s">
        <v>30</v>
      </c>
      <c r="B10" s="25" t="s">
        <v>357</v>
      </c>
      <c r="C10" s="25"/>
      <c r="D10" s="26"/>
      <c r="E10" s="23"/>
      <c r="F10" s="23"/>
      <c r="G10" s="23"/>
    </row>
    <row r="11" customHeight="1" spans="1:7">
      <c r="A11" t="s">
        <v>358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196527777777778" right="0.196527777777778" top="1" bottom="0.472222222222222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B4" sqref="B4:B6"/>
    </sheetView>
  </sheetViews>
  <sheetFormatPr defaultColWidth="8" defaultRowHeight="14.25" customHeight="1"/>
  <cols>
    <col min="1" max="1" width="9.44166666666667" customWidth="1"/>
    <col min="2" max="2" width="12.8833333333333" customWidth="1"/>
    <col min="3" max="5" width="12.4416666666667" customWidth="1"/>
    <col min="6" max="6" width="14" customWidth="1"/>
    <col min="7" max="10" width="4.775" customWidth="1"/>
    <col min="11" max="19" width="4.88333333333333" customWidth="1"/>
  </cols>
  <sheetData>
    <row r="1" ht="12" customHeight="1" spans="1:19">
      <c r="A1" s="143"/>
      <c r="J1" s="144"/>
      <c r="R1" s="3" t="s">
        <v>26</v>
      </c>
    </row>
    <row r="2" ht="36" customHeight="1" spans="1:19">
      <c r="A2" s="97" t="s">
        <v>27</v>
      </c>
      <c r="B2" s="60"/>
      <c r="C2" s="60"/>
      <c r="D2" s="60"/>
      <c r="E2" s="60"/>
      <c r="F2" s="60"/>
      <c r="G2" s="60"/>
      <c r="H2" s="60"/>
      <c r="I2" s="60"/>
      <c r="J2" s="97"/>
      <c r="K2" s="60"/>
      <c r="L2" s="60"/>
      <c r="M2" s="60"/>
      <c r="N2" s="60"/>
      <c r="O2" s="60"/>
      <c r="P2" s="60"/>
      <c r="Q2" s="60"/>
      <c r="R2" s="60"/>
      <c r="S2" s="60"/>
    </row>
    <row r="3" s="1" customFormat="1" ht="20.25" customHeight="1" spans="1:19">
      <c r="A3" s="6" t="str">
        <f>"单位名称："&amp;"云南省体育局行政事务管理中心"</f>
        <v>单位名称：云南省体育局行政事务管理中心</v>
      </c>
      <c r="B3" s="7"/>
      <c r="C3" s="7"/>
      <c r="D3" s="7"/>
      <c r="E3" s="7"/>
      <c r="F3" s="7"/>
      <c r="G3" s="7"/>
      <c r="H3" s="7"/>
      <c r="I3" s="7"/>
      <c r="J3" s="144"/>
      <c r="K3" s="7"/>
      <c r="L3" s="7"/>
      <c r="M3" s="7"/>
      <c r="N3" s="8"/>
      <c r="O3" s="8"/>
      <c r="P3" s="8"/>
      <c r="Q3" s="8"/>
      <c r="R3" s="8" t="s">
        <v>2</v>
      </c>
      <c r="S3" s="8" t="s">
        <v>2</v>
      </c>
    </row>
    <row r="4" s="1" customFormat="1" ht="18.75" customHeight="1" spans="1:19">
      <c r="A4" s="9" t="s">
        <v>28</v>
      </c>
      <c r="B4" s="145" t="s">
        <v>29</v>
      </c>
      <c r="C4" s="145" t="s">
        <v>30</v>
      </c>
      <c r="D4" s="76" t="s">
        <v>31</v>
      </c>
      <c r="E4" s="65"/>
      <c r="F4" s="65"/>
      <c r="G4" s="65"/>
      <c r="H4" s="65"/>
      <c r="I4" s="65"/>
      <c r="J4" s="77"/>
      <c r="K4" s="65"/>
      <c r="L4" s="65"/>
      <c r="M4" s="65"/>
      <c r="N4" s="78"/>
      <c r="O4" s="78" t="s">
        <v>20</v>
      </c>
      <c r="P4" s="78"/>
      <c r="Q4" s="78"/>
      <c r="R4" s="78"/>
      <c r="S4" s="78"/>
    </row>
    <row r="5" s="1" customFormat="1" ht="18" customHeight="1" spans="1:19">
      <c r="A5" s="15"/>
      <c r="B5" s="79"/>
      <c r="C5" s="79"/>
      <c r="D5" s="79" t="s">
        <v>32</v>
      </c>
      <c r="E5" s="79" t="s">
        <v>33</v>
      </c>
      <c r="F5" s="79" t="s">
        <v>34</v>
      </c>
      <c r="G5" s="79" t="s">
        <v>35</v>
      </c>
      <c r="H5" s="79" t="s">
        <v>36</v>
      </c>
      <c r="I5" s="81" t="s">
        <v>37</v>
      </c>
      <c r="J5" s="82"/>
      <c r="K5" s="81" t="s">
        <v>38</v>
      </c>
      <c r="L5" s="81" t="s">
        <v>39</v>
      </c>
      <c r="M5" s="81" t="s">
        <v>40</v>
      </c>
      <c r="N5" s="84" t="s">
        <v>41</v>
      </c>
      <c r="O5" s="113" t="s">
        <v>32</v>
      </c>
      <c r="P5" s="113" t="s">
        <v>33</v>
      </c>
      <c r="Q5" s="113" t="s">
        <v>34</v>
      </c>
      <c r="R5" s="113" t="s">
        <v>35</v>
      </c>
      <c r="S5" s="113" t="s">
        <v>42</v>
      </c>
    </row>
    <row r="6" s="1" customFormat="1" ht="48" customHeight="1" spans="1:19">
      <c r="A6" s="19"/>
      <c r="B6" s="99"/>
      <c r="C6" s="99"/>
      <c r="D6" s="99"/>
      <c r="E6" s="99"/>
      <c r="F6" s="99"/>
      <c r="G6" s="99"/>
      <c r="H6" s="99"/>
      <c r="I6" s="85" t="s">
        <v>32</v>
      </c>
      <c r="J6" s="85" t="s">
        <v>43</v>
      </c>
      <c r="K6" s="85" t="s">
        <v>38</v>
      </c>
      <c r="L6" s="85" t="s">
        <v>39</v>
      </c>
      <c r="M6" s="85" t="s">
        <v>40</v>
      </c>
      <c r="N6" s="85" t="s">
        <v>41</v>
      </c>
      <c r="O6" s="85"/>
      <c r="P6" s="85"/>
      <c r="Q6" s="85"/>
      <c r="R6" s="85"/>
      <c r="S6" s="85"/>
    </row>
    <row r="7" s="1" customFormat="1" ht="16.5" customHeight="1" spans="1:19">
      <c r="A7" s="11">
        <v>1</v>
      </c>
      <c r="B7" s="20">
        <v>2</v>
      </c>
      <c r="C7" s="20">
        <v>3</v>
      </c>
      <c r="D7" s="20">
        <v>4</v>
      </c>
      <c r="E7" s="11">
        <v>5</v>
      </c>
      <c r="F7" s="20">
        <v>6</v>
      </c>
      <c r="G7" s="20">
        <v>7</v>
      </c>
      <c r="H7" s="11">
        <v>8</v>
      </c>
      <c r="I7" s="20">
        <v>9</v>
      </c>
      <c r="J7" s="28">
        <v>10</v>
      </c>
      <c r="K7" s="28">
        <v>11</v>
      </c>
      <c r="L7" s="146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</row>
    <row r="8" ht="31.4" customHeight="1" spans="1:19">
      <c r="A8" s="29" t="s">
        <v>44</v>
      </c>
      <c r="B8" s="29" t="s">
        <v>45</v>
      </c>
      <c r="C8" s="23">
        <v>5632200.28</v>
      </c>
      <c r="D8" s="123">
        <v>5632200.28</v>
      </c>
      <c r="E8" s="90">
        <v>4995300.28</v>
      </c>
      <c r="F8" s="90">
        <v>636900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</row>
    <row r="9" ht="16.5" customHeight="1" spans="1:19">
      <c r="A9" s="108" t="s">
        <v>30</v>
      </c>
      <c r="B9" s="147"/>
      <c r="C9" s="123">
        <v>5632200.28</v>
      </c>
      <c r="D9" s="123">
        <v>5632200.28</v>
      </c>
      <c r="E9" s="90">
        <v>4995300.28</v>
      </c>
      <c r="F9" s="90">
        <v>636900</v>
      </c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196527777777778" right="0.196527777777778" top="1" bottom="0.472222222222222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A3" sqref="$A3:$XFD3"/>
    </sheetView>
  </sheetViews>
  <sheetFormatPr defaultColWidth="9.13333333333333" defaultRowHeight="14.25" customHeight="1"/>
  <cols>
    <col min="1" max="1" width="11.225" customWidth="1"/>
    <col min="2" max="2" width="31.6666666666667" customWidth="1"/>
    <col min="3" max="5" width="12.4416666666667" customWidth="1"/>
    <col min="6" max="6" width="8.55833333333333" customWidth="1"/>
    <col min="7" max="7" width="14" customWidth="1"/>
    <col min="8" max="8" width="5.33333333333333" customWidth="1"/>
    <col min="9" max="15" width="5.225" customWidth="1"/>
  </cols>
  <sheetData>
    <row r="1" s="1" customFormat="1" ht="15.75" customHeight="1" spans="1:15">
      <c r="O1" s="58" t="s">
        <v>46</v>
      </c>
    </row>
    <row r="2" s="1" customFormat="1" ht="22.5" spans="1:15">
      <c r="A2" s="60" t="s">
        <v>47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="1" customFormat="1" ht="18" customHeight="1" spans="1:15">
      <c r="A3" s="105" t="str">
        <f>"单位名称："&amp;"云南省体育局行政事务管理中心"</f>
        <v>单位名称：云南省体育局行政事务管理中心</v>
      </c>
      <c r="B3" s="61"/>
      <c r="C3" s="62"/>
      <c r="D3" s="62"/>
      <c r="E3" s="62"/>
      <c r="F3" s="62"/>
      <c r="G3" s="7"/>
      <c r="H3" s="62"/>
      <c r="I3" s="62"/>
      <c r="J3" s="7"/>
      <c r="K3" s="62"/>
      <c r="L3" s="62"/>
      <c r="M3" s="7"/>
      <c r="N3" s="7"/>
      <c r="O3" s="98" t="s">
        <v>2</v>
      </c>
    </row>
    <row r="4" s="1" customFormat="1" ht="12" spans="1:15">
      <c r="A4" s="10" t="s">
        <v>48</v>
      </c>
      <c r="B4" s="10" t="s">
        <v>49</v>
      </c>
      <c r="C4" s="16" t="s">
        <v>30</v>
      </c>
      <c r="D4" s="20" t="s">
        <v>33</v>
      </c>
      <c r="E4" s="20"/>
      <c r="F4" s="20"/>
      <c r="G4" s="10" t="s">
        <v>34</v>
      </c>
      <c r="H4" s="10" t="s">
        <v>35</v>
      </c>
      <c r="I4" s="10" t="s">
        <v>50</v>
      </c>
      <c r="J4" s="11" t="s">
        <v>51</v>
      </c>
      <c r="K4" s="65" t="s">
        <v>52</v>
      </c>
      <c r="L4" s="65" t="s">
        <v>53</v>
      </c>
      <c r="M4" s="65" t="s">
        <v>54</v>
      </c>
      <c r="N4" s="65" t="s">
        <v>55</v>
      </c>
      <c r="O4" s="78" t="s">
        <v>56</v>
      </c>
    </row>
    <row r="5" s="1" customFormat="1" ht="48" spans="1:15">
      <c r="A5" s="19"/>
      <c r="B5" s="19"/>
      <c r="C5" s="19"/>
      <c r="D5" s="20" t="s">
        <v>32</v>
      </c>
      <c r="E5" s="20" t="s">
        <v>57</v>
      </c>
      <c r="F5" s="20" t="s">
        <v>58</v>
      </c>
      <c r="G5" s="19"/>
      <c r="H5" s="19"/>
      <c r="I5" s="19"/>
      <c r="J5" s="20" t="s">
        <v>32</v>
      </c>
      <c r="K5" s="86" t="s">
        <v>52</v>
      </c>
      <c r="L5" s="86" t="s">
        <v>53</v>
      </c>
      <c r="M5" s="86" t="s">
        <v>54</v>
      </c>
      <c r="N5" s="86" t="s">
        <v>55</v>
      </c>
      <c r="O5" s="86" t="s">
        <v>56</v>
      </c>
    </row>
    <row r="6" s="1" customFormat="1" ht="12" spans="1:15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8">
        <v>8</v>
      </c>
      <c r="I6" s="28">
        <v>9</v>
      </c>
      <c r="J6" s="28">
        <v>10</v>
      </c>
      <c r="K6" s="28">
        <v>11</v>
      </c>
      <c r="L6" s="28">
        <v>12</v>
      </c>
      <c r="M6" s="28">
        <v>13</v>
      </c>
      <c r="N6" s="28">
        <v>14</v>
      </c>
      <c r="O6" s="20">
        <v>15</v>
      </c>
    </row>
    <row r="7" ht="13.5" spans="1:15">
      <c r="A7" s="29" t="s">
        <v>59</v>
      </c>
      <c r="B7" s="29" t="s">
        <v>60</v>
      </c>
      <c r="C7" s="123">
        <v>3549737.43</v>
      </c>
      <c r="D7" s="123">
        <v>3549737.43</v>
      </c>
      <c r="E7" s="123">
        <v>3549737.43</v>
      </c>
      <c r="F7" s="123"/>
      <c r="G7" s="90"/>
      <c r="H7" s="123"/>
      <c r="I7" s="123"/>
      <c r="J7" s="123"/>
      <c r="K7" s="123"/>
      <c r="L7" s="123"/>
      <c r="M7" s="90"/>
      <c r="N7" s="123"/>
      <c r="O7" s="123"/>
    </row>
    <row r="8" ht="13.5" spans="1:15">
      <c r="A8" s="29" t="s">
        <v>61</v>
      </c>
      <c r="B8" s="29" t="s">
        <v>62</v>
      </c>
      <c r="C8" s="123">
        <v>3549737.43</v>
      </c>
      <c r="D8" s="123">
        <v>3549737.43</v>
      </c>
      <c r="E8" s="123">
        <v>3549737.43</v>
      </c>
      <c r="F8" s="123"/>
      <c r="G8" s="90"/>
      <c r="H8" s="123"/>
      <c r="I8" s="123"/>
      <c r="J8" s="123"/>
      <c r="K8" s="123"/>
      <c r="L8" s="123"/>
      <c r="M8" s="90"/>
      <c r="N8" s="123"/>
      <c r="O8" s="123"/>
    </row>
    <row r="9" ht="13.5" spans="1:15">
      <c r="A9" s="29" t="s">
        <v>63</v>
      </c>
      <c r="B9" s="29" t="s">
        <v>64</v>
      </c>
      <c r="C9" s="123">
        <v>3549737.43</v>
      </c>
      <c r="D9" s="123">
        <v>3549737.43</v>
      </c>
      <c r="E9" s="123">
        <v>3549737.43</v>
      </c>
      <c r="F9" s="123"/>
      <c r="G9" s="90"/>
      <c r="H9" s="123"/>
      <c r="I9" s="123"/>
      <c r="J9" s="123"/>
      <c r="K9" s="123"/>
      <c r="L9" s="123"/>
      <c r="M9" s="90"/>
      <c r="N9" s="123"/>
      <c r="O9" s="123"/>
    </row>
    <row r="10" ht="13.5" spans="1:15">
      <c r="A10" s="29" t="s">
        <v>65</v>
      </c>
      <c r="B10" s="29" t="s">
        <v>66</v>
      </c>
      <c r="C10" s="123">
        <v>508632.89</v>
      </c>
      <c r="D10" s="123">
        <v>508632.89</v>
      </c>
      <c r="E10" s="123">
        <v>508632.89</v>
      </c>
      <c r="F10" s="123"/>
      <c r="G10" s="90"/>
      <c r="H10" s="123"/>
      <c r="I10" s="123"/>
      <c r="J10" s="123"/>
      <c r="K10" s="123"/>
      <c r="L10" s="123"/>
      <c r="M10" s="90"/>
      <c r="N10" s="123"/>
      <c r="O10" s="123"/>
    </row>
    <row r="11" ht="13.5" spans="1:15">
      <c r="A11" s="29" t="s">
        <v>67</v>
      </c>
      <c r="B11" s="29" t="s">
        <v>68</v>
      </c>
      <c r="C11" s="123">
        <v>486427.87</v>
      </c>
      <c r="D11" s="123">
        <v>486427.87</v>
      </c>
      <c r="E11" s="123">
        <v>486427.87</v>
      </c>
      <c r="F11" s="123"/>
      <c r="G11" s="90"/>
      <c r="H11" s="123"/>
      <c r="I11" s="123"/>
      <c r="J11" s="123"/>
      <c r="K11" s="123"/>
      <c r="L11" s="123"/>
      <c r="M11" s="90"/>
      <c r="N11" s="123"/>
      <c r="O11" s="123"/>
    </row>
    <row r="12" ht="13.5" spans="1:15">
      <c r="A12" s="29" t="s">
        <v>69</v>
      </c>
      <c r="B12" s="29" t="s">
        <v>70</v>
      </c>
      <c r="C12" s="123">
        <v>26460</v>
      </c>
      <c r="D12" s="123">
        <v>26460</v>
      </c>
      <c r="E12" s="123">
        <v>26460</v>
      </c>
      <c r="F12" s="123"/>
      <c r="G12" s="90"/>
      <c r="H12" s="123"/>
      <c r="I12" s="123"/>
      <c r="J12" s="123"/>
      <c r="K12" s="123"/>
      <c r="L12" s="123"/>
      <c r="M12" s="90"/>
      <c r="N12" s="123"/>
      <c r="O12" s="123"/>
    </row>
    <row r="13" ht="13.5" spans="1:15">
      <c r="A13" s="29" t="s">
        <v>71</v>
      </c>
      <c r="B13" s="29" t="s">
        <v>72</v>
      </c>
      <c r="C13" s="123">
        <v>459967.87</v>
      </c>
      <c r="D13" s="123">
        <v>459967.87</v>
      </c>
      <c r="E13" s="123">
        <v>459967.87</v>
      </c>
      <c r="F13" s="123"/>
      <c r="G13" s="90"/>
      <c r="H13" s="123"/>
      <c r="I13" s="123"/>
      <c r="J13" s="123"/>
      <c r="K13" s="123"/>
      <c r="L13" s="123"/>
      <c r="M13" s="90"/>
      <c r="N13" s="123"/>
      <c r="O13" s="123"/>
    </row>
    <row r="14" ht="13.5" spans="1:15">
      <c r="A14" s="29" t="s">
        <v>73</v>
      </c>
      <c r="B14" s="29" t="s">
        <v>74</v>
      </c>
      <c r="C14" s="123">
        <v>22205.02</v>
      </c>
      <c r="D14" s="123">
        <v>22205.02</v>
      </c>
      <c r="E14" s="123">
        <v>22205.02</v>
      </c>
      <c r="F14" s="123"/>
      <c r="G14" s="90"/>
      <c r="H14" s="123"/>
      <c r="I14" s="123"/>
      <c r="J14" s="123"/>
      <c r="K14" s="123"/>
      <c r="L14" s="123"/>
      <c r="M14" s="90"/>
      <c r="N14" s="123"/>
      <c r="O14" s="123"/>
    </row>
    <row r="15" ht="13.5" spans="1:15">
      <c r="A15" s="29" t="s">
        <v>75</v>
      </c>
      <c r="B15" s="29" t="s">
        <v>74</v>
      </c>
      <c r="C15" s="123">
        <v>22205.02</v>
      </c>
      <c r="D15" s="123">
        <v>22205.02</v>
      </c>
      <c r="E15" s="123">
        <v>22205.02</v>
      </c>
      <c r="F15" s="123"/>
      <c r="G15" s="90"/>
      <c r="H15" s="123"/>
      <c r="I15" s="123"/>
      <c r="J15" s="123"/>
      <c r="K15" s="123"/>
      <c r="L15" s="123"/>
      <c r="M15" s="90"/>
      <c r="N15" s="123"/>
      <c r="O15" s="123"/>
    </row>
    <row r="16" ht="13.5" spans="1:15">
      <c r="A16" s="29" t="s">
        <v>76</v>
      </c>
      <c r="B16" s="29" t="s">
        <v>77</v>
      </c>
      <c r="C16" s="123">
        <v>592523.83</v>
      </c>
      <c r="D16" s="123">
        <v>592523.83</v>
      </c>
      <c r="E16" s="123">
        <v>592523.83</v>
      </c>
      <c r="F16" s="123"/>
      <c r="G16" s="90"/>
      <c r="H16" s="123"/>
      <c r="I16" s="123"/>
      <c r="J16" s="123"/>
      <c r="K16" s="123"/>
      <c r="L16" s="123"/>
      <c r="M16" s="90"/>
      <c r="N16" s="123"/>
      <c r="O16" s="123"/>
    </row>
    <row r="17" ht="13.5" spans="1:15">
      <c r="A17" s="29" t="s">
        <v>78</v>
      </c>
      <c r="B17" s="29" t="s">
        <v>79</v>
      </c>
      <c r="C17" s="123">
        <v>592523.83</v>
      </c>
      <c r="D17" s="123">
        <v>592523.83</v>
      </c>
      <c r="E17" s="123">
        <v>592523.83</v>
      </c>
      <c r="F17" s="123"/>
      <c r="G17" s="90"/>
      <c r="H17" s="123"/>
      <c r="I17" s="123"/>
      <c r="J17" s="123"/>
      <c r="K17" s="123"/>
      <c r="L17" s="123"/>
      <c r="M17" s="90"/>
      <c r="N17" s="123"/>
      <c r="O17" s="123"/>
    </row>
    <row r="18" ht="13.5" spans="1:15">
      <c r="A18" s="29" t="s">
        <v>80</v>
      </c>
      <c r="B18" s="29" t="s">
        <v>81</v>
      </c>
      <c r="C18" s="123">
        <v>287479.92</v>
      </c>
      <c r="D18" s="123">
        <v>287479.92</v>
      </c>
      <c r="E18" s="123">
        <v>287479.92</v>
      </c>
      <c r="F18" s="123"/>
      <c r="G18" s="90"/>
      <c r="H18" s="123"/>
      <c r="I18" s="123"/>
      <c r="J18" s="123"/>
      <c r="K18" s="123"/>
      <c r="L18" s="123"/>
      <c r="M18" s="90"/>
      <c r="N18" s="123"/>
      <c r="O18" s="123"/>
    </row>
    <row r="19" ht="13.5" spans="1:15">
      <c r="A19" s="29" t="s">
        <v>82</v>
      </c>
      <c r="B19" s="29" t="s">
        <v>83</v>
      </c>
      <c r="C19" s="123">
        <v>274331.41</v>
      </c>
      <c r="D19" s="123">
        <v>274331.41</v>
      </c>
      <c r="E19" s="123">
        <v>274331.41</v>
      </c>
      <c r="F19" s="123"/>
      <c r="G19" s="90"/>
      <c r="H19" s="123"/>
      <c r="I19" s="123"/>
      <c r="J19" s="123"/>
      <c r="K19" s="123"/>
      <c r="L19" s="123"/>
      <c r="M19" s="90"/>
      <c r="N19" s="123"/>
      <c r="O19" s="123"/>
    </row>
    <row r="20" ht="13.5" spans="1:15">
      <c r="A20" s="29" t="s">
        <v>84</v>
      </c>
      <c r="B20" s="29" t="s">
        <v>85</v>
      </c>
      <c r="C20" s="123">
        <v>30712.5</v>
      </c>
      <c r="D20" s="123">
        <v>30712.5</v>
      </c>
      <c r="E20" s="123">
        <v>30712.5</v>
      </c>
      <c r="F20" s="123"/>
      <c r="G20" s="90"/>
      <c r="H20" s="123"/>
      <c r="I20" s="123"/>
      <c r="J20" s="123"/>
      <c r="K20" s="123"/>
      <c r="L20" s="123"/>
      <c r="M20" s="90"/>
      <c r="N20" s="123"/>
      <c r="O20" s="123"/>
    </row>
    <row r="21" ht="13.5" spans="1:15">
      <c r="A21" s="29" t="s">
        <v>86</v>
      </c>
      <c r="B21" s="29" t="s">
        <v>87</v>
      </c>
      <c r="C21" s="123">
        <v>344406.13</v>
      </c>
      <c r="D21" s="123">
        <v>344406.13</v>
      </c>
      <c r="E21" s="123">
        <v>344406.13</v>
      </c>
      <c r="F21" s="123"/>
      <c r="G21" s="90"/>
      <c r="H21" s="123"/>
      <c r="I21" s="123"/>
      <c r="J21" s="123"/>
      <c r="K21" s="123"/>
      <c r="L21" s="123"/>
      <c r="M21" s="90"/>
      <c r="N21" s="123"/>
      <c r="O21" s="123"/>
    </row>
    <row r="22" ht="13.5" spans="1:15">
      <c r="A22" s="29" t="s">
        <v>88</v>
      </c>
      <c r="B22" s="29" t="s">
        <v>89</v>
      </c>
      <c r="C22" s="123">
        <v>344406.13</v>
      </c>
      <c r="D22" s="123">
        <v>344406.13</v>
      </c>
      <c r="E22" s="123">
        <v>344406.13</v>
      </c>
      <c r="F22" s="123"/>
      <c r="G22" s="90"/>
      <c r="H22" s="123"/>
      <c r="I22" s="123"/>
      <c r="J22" s="123"/>
      <c r="K22" s="123"/>
      <c r="L22" s="123"/>
      <c r="M22" s="90"/>
      <c r="N22" s="123"/>
      <c r="O22" s="123"/>
    </row>
    <row r="23" ht="13.5" spans="1:15">
      <c r="A23" s="29" t="s">
        <v>90</v>
      </c>
      <c r="B23" s="29" t="s">
        <v>91</v>
      </c>
      <c r="C23" s="123">
        <v>344406.13</v>
      </c>
      <c r="D23" s="123">
        <v>344406.13</v>
      </c>
      <c r="E23" s="123">
        <v>344406.13</v>
      </c>
      <c r="F23" s="123"/>
      <c r="G23" s="90"/>
      <c r="H23" s="123"/>
      <c r="I23" s="123"/>
      <c r="J23" s="123"/>
      <c r="K23" s="123"/>
      <c r="L23" s="123"/>
      <c r="M23" s="90"/>
      <c r="N23" s="123"/>
      <c r="O23" s="123"/>
    </row>
    <row r="24" ht="13.5" spans="1:15">
      <c r="A24" s="29" t="s">
        <v>92</v>
      </c>
      <c r="B24" s="29" t="s">
        <v>56</v>
      </c>
      <c r="C24" s="123">
        <v>636900</v>
      </c>
      <c r="D24" s="123"/>
      <c r="E24" s="123"/>
      <c r="F24" s="123"/>
      <c r="G24" s="90">
        <v>636900</v>
      </c>
      <c r="H24" s="123"/>
      <c r="I24" s="123"/>
      <c r="J24" s="123"/>
      <c r="K24" s="123"/>
      <c r="L24" s="123"/>
      <c r="M24" s="90"/>
      <c r="N24" s="123"/>
      <c r="O24" s="123"/>
    </row>
    <row r="25" ht="13.5" spans="1:15">
      <c r="A25" s="29" t="s">
        <v>93</v>
      </c>
      <c r="B25" s="29" t="s">
        <v>94</v>
      </c>
      <c r="C25" s="123">
        <v>636900</v>
      </c>
      <c r="D25" s="123"/>
      <c r="E25" s="123"/>
      <c r="F25" s="123"/>
      <c r="G25" s="90">
        <v>636900</v>
      </c>
      <c r="H25" s="123"/>
      <c r="I25" s="123"/>
      <c r="J25" s="123"/>
      <c r="K25" s="123"/>
      <c r="L25" s="123"/>
      <c r="M25" s="90"/>
      <c r="N25" s="123"/>
      <c r="O25" s="123"/>
    </row>
    <row r="26" ht="13.5" spans="1:15">
      <c r="A26" s="29" t="s">
        <v>95</v>
      </c>
      <c r="B26" s="29" t="s">
        <v>96</v>
      </c>
      <c r="C26" s="123">
        <v>636900</v>
      </c>
      <c r="D26" s="123"/>
      <c r="E26" s="123"/>
      <c r="F26" s="123"/>
      <c r="G26" s="90">
        <v>636900</v>
      </c>
      <c r="H26" s="123"/>
      <c r="I26" s="123"/>
      <c r="J26" s="123"/>
      <c r="K26" s="123"/>
      <c r="L26" s="123"/>
      <c r="M26" s="90"/>
      <c r="N26" s="123"/>
      <c r="O26" s="123"/>
    </row>
    <row r="27" ht="13.5" spans="1:15">
      <c r="A27" s="86" t="s">
        <v>97</v>
      </c>
      <c r="B27" s="51" t="s">
        <v>97</v>
      </c>
      <c r="C27" s="123">
        <v>5632200.28</v>
      </c>
      <c r="D27" s="123">
        <v>4995300.28</v>
      </c>
      <c r="E27" s="123">
        <v>4995300.28</v>
      </c>
      <c r="F27" s="123"/>
      <c r="G27" s="90">
        <v>636900</v>
      </c>
      <c r="H27" s="123"/>
      <c r="I27" s="123"/>
      <c r="J27" s="123"/>
      <c r="K27" s="123"/>
      <c r="L27" s="123"/>
      <c r="M27" s="90"/>
      <c r="N27" s="123"/>
      <c r="O27" s="123"/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196527777777778" right="0.196527777777778" top="1" bottom="0.472222222222222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B15" sqref="B15"/>
    </sheetView>
  </sheetViews>
  <sheetFormatPr defaultColWidth="9.13333333333333" defaultRowHeight="14.25" customHeight="1" outlineLevelCol="3"/>
  <cols>
    <col min="1" max="4" width="34.1166666666667" customWidth="1"/>
  </cols>
  <sheetData>
    <row r="1" customHeight="1" spans="1:4">
      <c r="D1" s="96" t="s">
        <v>98</v>
      </c>
    </row>
    <row r="2" ht="31.5" customHeight="1" spans="1:4">
      <c r="A2" s="60" t="s">
        <v>99</v>
      </c>
      <c r="B2" s="60"/>
      <c r="C2" s="60"/>
      <c r="D2" s="60"/>
    </row>
    <row r="3" s="1" customFormat="1" ht="21" customHeight="1" spans="1:4">
      <c r="A3" s="5" t="str">
        <f>"单位名称："&amp;"云南省体育局行政事务管理中心"</f>
        <v>单位名称：云南省体育局行政事务管理中心</v>
      </c>
      <c r="B3" s="131"/>
      <c r="C3" s="131"/>
      <c r="D3" s="98" t="s">
        <v>2</v>
      </c>
    </row>
    <row r="4" s="1" customFormat="1" ht="24.65" customHeight="1" spans="1:4">
      <c r="A4" s="11" t="s">
        <v>3</v>
      </c>
      <c r="B4" s="13"/>
      <c r="C4" s="11" t="s">
        <v>4</v>
      </c>
      <c r="D4" s="13"/>
    </row>
    <row r="5" s="1" customFormat="1" ht="15.65" customHeight="1" spans="1:4">
      <c r="A5" s="16" t="s">
        <v>5</v>
      </c>
      <c r="B5" s="132" t="s">
        <v>6</v>
      </c>
      <c r="C5" s="16" t="s">
        <v>100</v>
      </c>
      <c r="D5" s="132" t="s">
        <v>6</v>
      </c>
    </row>
    <row r="6" s="1" customFormat="1" ht="14.15" customHeight="1" spans="1:4">
      <c r="A6" s="19"/>
      <c r="B6" s="18"/>
      <c r="C6" s="19"/>
      <c r="D6" s="18"/>
    </row>
    <row r="7" ht="29.15" customHeight="1" spans="1:4">
      <c r="A7" s="133" t="s">
        <v>101</v>
      </c>
      <c r="B7" s="134">
        <v>5632200.28</v>
      </c>
      <c r="C7" s="135" t="s">
        <v>102</v>
      </c>
      <c r="D7" s="134">
        <v>5632200.28</v>
      </c>
    </row>
    <row r="8" ht="29.15" customHeight="1" spans="1:4">
      <c r="A8" s="136" t="s">
        <v>103</v>
      </c>
      <c r="B8" s="90">
        <v>4995300.28</v>
      </c>
      <c r="C8" s="114" t="str">
        <f>"（一）"&amp;"文化旅游体育与传媒支出"</f>
        <v>（一）文化旅游体育与传媒支出</v>
      </c>
      <c r="D8" s="90">
        <v>3549737.43</v>
      </c>
    </row>
    <row r="9" ht="29.15" customHeight="1" spans="1:4">
      <c r="A9" s="136" t="s">
        <v>104</v>
      </c>
      <c r="B9" s="90">
        <v>636900</v>
      </c>
      <c r="C9" s="114" t="str">
        <f>"（二）"&amp;"社会保障和就业支出"</f>
        <v>（二）社会保障和就业支出</v>
      </c>
      <c r="D9" s="90">
        <v>508632.89</v>
      </c>
    </row>
    <row r="10" ht="29.15" customHeight="1" spans="1:4">
      <c r="A10" s="136" t="s">
        <v>105</v>
      </c>
      <c r="B10" s="90"/>
      <c r="C10" s="114" t="str">
        <f>"（三）"&amp;"卫生健康支出"</f>
        <v>（三）卫生健康支出</v>
      </c>
      <c r="D10" s="90">
        <v>592523.83</v>
      </c>
    </row>
    <row r="11" ht="29.15" customHeight="1" spans="1:4">
      <c r="A11" s="137" t="s">
        <v>106</v>
      </c>
      <c r="B11" s="138"/>
      <c r="C11" s="114" t="str">
        <f>"（四）"&amp;"住房保障支出"</f>
        <v>（四）住房保障支出</v>
      </c>
      <c r="D11" s="90">
        <v>344406.13</v>
      </c>
    </row>
    <row r="12" ht="29.15" customHeight="1" spans="1:4">
      <c r="A12" s="136" t="s">
        <v>103</v>
      </c>
      <c r="B12" s="123"/>
      <c r="C12" s="114" t="str">
        <f>"（五）"&amp;"其他支出"</f>
        <v>（五）其他支出</v>
      </c>
      <c r="D12" s="90">
        <v>636900</v>
      </c>
    </row>
    <row r="13" ht="29.15" customHeight="1" spans="1:4">
      <c r="A13" s="139" t="s">
        <v>104</v>
      </c>
      <c r="B13" s="123"/>
      <c r="C13" s="140"/>
      <c r="D13" s="138"/>
    </row>
    <row r="14" ht="29.15" customHeight="1" spans="1:4">
      <c r="A14" s="139" t="s">
        <v>105</v>
      </c>
      <c r="B14" s="138"/>
      <c r="C14" s="140"/>
      <c r="D14" s="138"/>
    </row>
    <row r="15" ht="29.15" customHeight="1" spans="1:4">
      <c r="A15" s="141"/>
      <c r="B15" s="138"/>
      <c r="C15" s="142" t="s">
        <v>107</v>
      </c>
      <c r="D15" s="138"/>
    </row>
    <row r="16" ht="29.15" customHeight="1" spans="1:4">
      <c r="A16" s="141" t="s">
        <v>108</v>
      </c>
      <c r="B16" s="138">
        <v>5632200.28</v>
      </c>
      <c r="C16" s="140" t="s">
        <v>25</v>
      </c>
      <c r="D16" s="138">
        <v>5632200.28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196527777777778" right="0.196527777777778" top="1" bottom="0.472222222222222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D11" sqref="D11"/>
    </sheetView>
  </sheetViews>
  <sheetFormatPr defaultColWidth="9.13333333333333" defaultRowHeight="14.25" customHeight="1" outlineLevelCol="6"/>
  <cols>
    <col min="1" max="1" width="15.8833333333333" customWidth="1"/>
    <col min="2" max="2" width="35.775" customWidth="1"/>
    <col min="3" max="7" width="17.225" customWidth="1"/>
  </cols>
  <sheetData>
    <row r="1" ht="12" customHeight="1" spans="1:7">
      <c r="D1" s="110"/>
      <c r="F1" s="58"/>
      <c r="G1" s="58" t="s">
        <v>109</v>
      </c>
    </row>
    <row r="2" ht="39" customHeight="1" spans="1:7">
      <c r="A2" s="60" t="s">
        <v>110</v>
      </c>
      <c r="B2" s="60"/>
      <c r="C2" s="60"/>
      <c r="D2" s="60"/>
      <c r="E2" s="60"/>
      <c r="F2" s="60"/>
      <c r="G2" s="60"/>
    </row>
    <row r="3" s="1" customFormat="1" ht="23" customHeight="1" spans="1:7">
      <c r="A3" s="5" t="str">
        <f>"单位名称："&amp;"云南省体育局行政事务管理中心"</f>
        <v>单位名称：云南省体育局行政事务管理中心</v>
      </c>
      <c r="F3" s="98"/>
      <c r="G3" s="98" t="s">
        <v>2</v>
      </c>
    </row>
    <row r="4" s="1" customFormat="1" ht="20.25" customHeight="1" spans="1:7">
      <c r="A4" s="125" t="s">
        <v>111</v>
      </c>
      <c r="B4" s="126"/>
      <c r="C4" s="127" t="s">
        <v>30</v>
      </c>
      <c r="D4" s="12" t="s">
        <v>57</v>
      </c>
      <c r="E4" s="12"/>
      <c r="F4" s="13"/>
      <c r="G4" s="127" t="s">
        <v>58</v>
      </c>
    </row>
    <row r="5" s="1" customFormat="1" ht="20.25" customHeight="1" spans="1:7">
      <c r="A5" s="128" t="s">
        <v>48</v>
      </c>
      <c r="B5" s="129" t="s">
        <v>49</v>
      </c>
      <c r="C5" s="99"/>
      <c r="D5" s="99" t="s">
        <v>32</v>
      </c>
      <c r="E5" s="99" t="s">
        <v>112</v>
      </c>
      <c r="F5" s="99" t="s">
        <v>113</v>
      </c>
      <c r="G5" s="99"/>
    </row>
    <row r="6" s="1" customFormat="1" ht="13.5" customHeight="1" spans="1:7">
      <c r="A6" s="130" t="s">
        <v>114</v>
      </c>
      <c r="B6" s="130" t="s">
        <v>115</v>
      </c>
      <c r="C6" s="130" t="s">
        <v>116</v>
      </c>
      <c r="D6" s="20"/>
      <c r="E6" s="130" t="s">
        <v>117</v>
      </c>
      <c r="F6" s="130" t="s">
        <v>118</v>
      </c>
      <c r="G6" s="130" t="s">
        <v>119</v>
      </c>
    </row>
    <row r="7" ht="18" customHeight="1" spans="1:7">
      <c r="A7" s="29" t="s">
        <v>59</v>
      </c>
      <c r="B7" s="29" t="s">
        <v>60</v>
      </c>
      <c r="C7" s="23">
        <v>3549737.43</v>
      </c>
      <c r="D7" s="23">
        <v>3549737.43</v>
      </c>
      <c r="E7" s="23">
        <v>3206084</v>
      </c>
      <c r="F7" s="23">
        <v>343653.43</v>
      </c>
      <c r="G7" s="23"/>
    </row>
    <row r="8" ht="18" customHeight="1" spans="1:7">
      <c r="A8" s="29" t="s">
        <v>61</v>
      </c>
      <c r="B8" s="29" t="s">
        <v>62</v>
      </c>
      <c r="C8" s="23">
        <v>3549737.43</v>
      </c>
      <c r="D8" s="23">
        <v>3549737.43</v>
      </c>
      <c r="E8" s="23">
        <v>3206084</v>
      </c>
      <c r="F8" s="23">
        <v>343653.43</v>
      </c>
      <c r="G8" s="23"/>
    </row>
    <row r="9" ht="18" customHeight="1" spans="1:7">
      <c r="A9" s="29" t="s">
        <v>63</v>
      </c>
      <c r="B9" s="29" t="s">
        <v>64</v>
      </c>
      <c r="C9" s="23">
        <v>3549737.43</v>
      </c>
      <c r="D9" s="23">
        <v>3549737.43</v>
      </c>
      <c r="E9" s="23">
        <v>3206084</v>
      </c>
      <c r="F9" s="23">
        <v>343653.43</v>
      </c>
      <c r="G9" s="23"/>
    </row>
    <row r="10" ht="18" customHeight="1" spans="1:7">
      <c r="A10" s="29" t="s">
        <v>65</v>
      </c>
      <c r="B10" s="29" t="s">
        <v>66</v>
      </c>
      <c r="C10" s="23">
        <v>508632.89</v>
      </c>
      <c r="D10" s="23">
        <v>508632.89</v>
      </c>
      <c r="E10" s="23">
        <v>482172.89</v>
      </c>
      <c r="F10" s="23">
        <v>26460</v>
      </c>
      <c r="G10" s="23"/>
    </row>
    <row r="11" ht="18" customHeight="1" spans="1:7">
      <c r="A11" s="29" t="s">
        <v>67</v>
      </c>
      <c r="B11" s="29" t="s">
        <v>68</v>
      </c>
      <c r="C11" s="23">
        <v>486427.87</v>
      </c>
      <c r="D11" s="23">
        <v>486427.87</v>
      </c>
      <c r="E11" s="23">
        <v>459967.87</v>
      </c>
      <c r="F11" s="23">
        <v>26460</v>
      </c>
      <c r="G11" s="23"/>
    </row>
    <row r="12" ht="18" customHeight="1" spans="1:7">
      <c r="A12" s="29" t="s">
        <v>69</v>
      </c>
      <c r="B12" s="29" t="s">
        <v>70</v>
      </c>
      <c r="C12" s="23">
        <v>26460</v>
      </c>
      <c r="D12" s="23">
        <v>26460</v>
      </c>
      <c r="E12" s="23"/>
      <c r="F12" s="23">
        <v>26460</v>
      </c>
      <c r="G12" s="23"/>
    </row>
    <row r="13" ht="18" customHeight="1" spans="1:7">
      <c r="A13" s="29" t="s">
        <v>71</v>
      </c>
      <c r="B13" s="29" t="s">
        <v>72</v>
      </c>
      <c r="C13" s="23">
        <v>459967.87</v>
      </c>
      <c r="D13" s="23">
        <v>459967.87</v>
      </c>
      <c r="E13" s="23">
        <v>459967.87</v>
      </c>
      <c r="F13" s="23"/>
      <c r="G13" s="23"/>
    </row>
    <row r="14" ht="18" customHeight="1" spans="1:7">
      <c r="A14" s="29" t="s">
        <v>73</v>
      </c>
      <c r="B14" s="29" t="s">
        <v>74</v>
      </c>
      <c r="C14" s="23">
        <v>22205.02</v>
      </c>
      <c r="D14" s="23">
        <v>22205.02</v>
      </c>
      <c r="E14" s="23">
        <v>22205.02</v>
      </c>
      <c r="F14" s="23"/>
      <c r="G14" s="23"/>
    </row>
    <row r="15" ht="18" customHeight="1" spans="1:7">
      <c r="A15" s="29" t="s">
        <v>75</v>
      </c>
      <c r="B15" s="29" t="s">
        <v>74</v>
      </c>
      <c r="C15" s="23">
        <v>22205.02</v>
      </c>
      <c r="D15" s="23">
        <v>22205.02</v>
      </c>
      <c r="E15" s="23">
        <v>22205.02</v>
      </c>
      <c r="F15" s="23"/>
      <c r="G15" s="23"/>
    </row>
    <row r="16" ht="18" customHeight="1" spans="1:7">
      <c r="A16" s="29" t="s">
        <v>76</v>
      </c>
      <c r="B16" s="29" t="s">
        <v>77</v>
      </c>
      <c r="C16" s="23">
        <v>592523.83</v>
      </c>
      <c r="D16" s="23">
        <v>592523.83</v>
      </c>
      <c r="E16" s="23">
        <v>592523.83</v>
      </c>
      <c r="F16" s="23"/>
      <c r="G16" s="23"/>
    </row>
    <row r="17" ht="18" customHeight="1" spans="1:7">
      <c r="A17" s="29" t="s">
        <v>78</v>
      </c>
      <c r="B17" s="29" t="s">
        <v>79</v>
      </c>
      <c r="C17" s="23">
        <v>592523.83</v>
      </c>
      <c r="D17" s="23">
        <v>592523.83</v>
      </c>
      <c r="E17" s="23">
        <v>592523.83</v>
      </c>
      <c r="F17" s="23"/>
      <c r="G17" s="23"/>
    </row>
    <row r="18" ht="18" customHeight="1" spans="1:7">
      <c r="A18" s="29" t="s">
        <v>80</v>
      </c>
      <c r="B18" s="29" t="s">
        <v>81</v>
      </c>
      <c r="C18" s="23">
        <v>287479.92</v>
      </c>
      <c r="D18" s="23">
        <v>287479.92</v>
      </c>
      <c r="E18" s="23">
        <v>287479.92</v>
      </c>
      <c r="F18" s="23"/>
      <c r="G18" s="23"/>
    </row>
    <row r="19" ht="18" customHeight="1" spans="1:7">
      <c r="A19" s="29" t="s">
        <v>82</v>
      </c>
      <c r="B19" s="29" t="s">
        <v>83</v>
      </c>
      <c r="C19" s="23">
        <v>274331.41</v>
      </c>
      <c r="D19" s="23">
        <v>274331.41</v>
      </c>
      <c r="E19" s="23">
        <v>274331.41</v>
      </c>
      <c r="F19" s="23"/>
      <c r="G19" s="23"/>
    </row>
    <row r="20" ht="18" customHeight="1" spans="1:7">
      <c r="A20" s="29" t="s">
        <v>84</v>
      </c>
      <c r="B20" s="29" t="s">
        <v>85</v>
      </c>
      <c r="C20" s="23">
        <v>30712.5</v>
      </c>
      <c r="D20" s="23">
        <v>30712.5</v>
      </c>
      <c r="E20" s="23">
        <v>30712.5</v>
      </c>
      <c r="F20" s="23"/>
      <c r="G20" s="23"/>
    </row>
    <row r="21" ht="18" customHeight="1" spans="1:7">
      <c r="A21" s="29" t="s">
        <v>86</v>
      </c>
      <c r="B21" s="29" t="s">
        <v>87</v>
      </c>
      <c r="C21" s="23">
        <v>344406.13</v>
      </c>
      <c r="D21" s="23">
        <v>344406.13</v>
      </c>
      <c r="E21" s="23">
        <v>344406.13</v>
      </c>
      <c r="F21" s="23"/>
      <c r="G21" s="23"/>
    </row>
    <row r="22" ht="18" customHeight="1" spans="1:7">
      <c r="A22" s="29" t="s">
        <v>88</v>
      </c>
      <c r="B22" s="29" t="s">
        <v>89</v>
      </c>
      <c r="C22" s="23">
        <v>344406.13</v>
      </c>
      <c r="D22" s="23">
        <v>344406.13</v>
      </c>
      <c r="E22" s="23">
        <v>344406.13</v>
      </c>
      <c r="F22" s="23"/>
      <c r="G22" s="23"/>
    </row>
    <row r="23" ht="18" customHeight="1" spans="1:7">
      <c r="A23" s="29" t="s">
        <v>90</v>
      </c>
      <c r="B23" s="29" t="s">
        <v>91</v>
      </c>
      <c r="C23" s="23">
        <v>344406.13</v>
      </c>
      <c r="D23" s="23">
        <v>344406.13</v>
      </c>
      <c r="E23" s="23">
        <v>344406.13</v>
      </c>
      <c r="F23" s="23"/>
      <c r="G23" s="23"/>
    </row>
    <row r="24" ht="18" customHeight="1" spans="1:7">
      <c r="A24" s="11" t="s">
        <v>97</v>
      </c>
      <c r="B24" s="13" t="s">
        <v>97</v>
      </c>
      <c r="C24" s="23">
        <v>4995300.28</v>
      </c>
      <c r="D24" s="23">
        <v>4995300.28</v>
      </c>
      <c r="E24" s="23">
        <v>4625186.85</v>
      </c>
      <c r="F24" s="23">
        <v>370113.43</v>
      </c>
      <c r="G24" s="23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196527777777778" right="0.196527777777778" top="1" bottom="0.472222222222222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B15" sqref="B15"/>
    </sheetView>
  </sheetViews>
  <sheetFormatPr defaultColWidth="9.13333333333333" defaultRowHeight="14.25" customHeight="1" outlineLevelRow="6" outlineLevelCol="5"/>
  <cols>
    <col min="1" max="1" width="24.6666666666667" customWidth="1"/>
    <col min="2" max="2" width="23" customWidth="1"/>
    <col min="3" max="6" width="24.6666666666667" customWidth="1"/>
  </cols>
  <sheetData>
    <row r="1" ht="12" customHeight="1" spans="1:6">
      <c r="A1" s="121"/>
      <c r="B1" s="121"/>
      <c r="C1" s="62"/>
      <c r="F1" s="63" t="s">
        <v>120</v>
      </c>
    </row>
    <row r="2" ht="25.5" customHeight="1" spans="1:6">
      <c r="A2" s="122" t="s">
        <v>121</v>
      </c>
      <c r="B2" s="122"/>
      <c r="C2" s="122"/>
      <c r="D2" s="122"/>
      <c r="E2" s="122"/>
      <c r="F2" s="122"/>
    </row>
    <row r="3" s="1" customFormat="1" ht="20" customHeight="1" spans="1:6">
      <c r="A3" s="5" t="str">
        <f>"单位名称："&amp;"云南省体育局行政事务管理中心"</f>
        <v>单位名称：云南省体育局行政事务管理中心</v>
      </c>
      <c r="B3" s="121"/>
      <c r="C3" s="62"/>
      <c r="F3" s="63" t="s">
        <v>122</v>
      </c>
    </row>
    <row r="4" s="1" customFormat="1" ht="19.5" customHeight="1" spans="1:6">
      <c r="A4" s="10" t="s">
        <v>123</v>
      </c>
      <c r="B4" s="16" t="s">
        <v>124</v>
      </c>
      <c r="C4" s="11" t="s">
        <v>125</v>
      </c>
      <c r="D4" s="12"/>
      <c r="E4" s="13"/>
      <c r="F4" s="16" t="s">
        <v>126</v>
      </c>
    </row>
    <row r="5" s="1" customFormat="1" ht="19.5" customHeight="1" spans="1:6">
      <c r="A5" s="18"/>
      <c r="B5" s="19"/>
      <c r="C5" s="20" t="s">
        <v>32</v>
      </c>
      <c r="D5" s="20" t="s">
        <v>127</v>
      </c>
      <c r="E5" s="20" t="s">
        <v>128</v>
      </c>
      <c r="F5" s="19"/>
    </row>
    <row r="6" s="1" customFormat="1" ht="18.75" customHeight="1" spans="1:6">
      <c r="A6" s="51">
        <v>1</v>
      </c>
      <c r="B6" s="51">
        <v>2</v>
      </c>
      <c r="C6" s="64">
        <v>3</v>
      </c>
      <c r="D6" s="51">
        <v>4</v>
      </c>
      <c r="E6" s="51">
        <v>5</v>
      </c>
      <c r="F6" s="51">
        <v>6</v>
      </c>
    </row>
    <row r="7" ht="18.75" customHeight="1" spans="1:6">
      <c r="A7" s="123">
        <v>39600</v>
      </c>
      <c r="B7" s="123"/>
      <c r="C7" s="124">
        <v>39600</v>
      </c>
      <c r="D7" s="123"/>
      <c r="E7" s="123">
        <v>39600</v>
      </c>
      <c r="F7" s="123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196527777777778" right="0.196527777777778" top="1" bottom="0.472222222222222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7"/>
  <sheetViews>
    <sheetView showZeros="0" topLeftCell="A20" workbookViewId="0">
      <selection activeCell="A2" sqref="A2:W2"/>
    </sheetView>
  </sheetViews>
  <sheetFormatPr defaultColWidth="9.13333333333333" defaultRowHeight="14.25" customHeight="1"/>
  <cols>
    <col min="1" max="1" width="13" customWidth="1"/>
    <col min="2" max="2" width="10.6666666666667" customWidth="1"/>
    <col min="3" max="3" width="6.66666666666667" customWidth="1"/>
    <col min="4" max="4" width="7" customWidth="1"/>
    <col min="5" max="5" width="8.55833333333333" customWidth="1"/>
    <col min="6" max="6" width="5.33333333333333" customWidth="1"/>
    <col min="7" max="7" width="9" customWidth="1"/>
    <col min="8" max="8" width="12.3333333333333" customWidth="1"/>
    <col min="9" max="10" width="12.4416666666667" customWidth="1"/>
    <col min="11" max="11" width="5" customWidth="1"/>
    <col min="12" max="12" width="12.4416666666667" customWidth="1"/>
    <col min="13" max="23" width="4.775" customWidth="1"/>
  </cols>
  <sheetData>
    <row r="1" ht="13.5" spans="1:23">
      <c r="D1" s="2"/>
      <c r="E1" s="2"/>
      <c r="F1" s="2"/>
      <c r="G1" s="2"/>
      <c r="U1" s="110"/>
      <c r="W1" s="58" t="s">
        <v>129</v>
      </c>
    </row>
    <row r="2" ht="25.5" spans="1:23">
      <c r="A2" s="117" t="s">
        <v>130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</row>
    <row r="3" s="1" customFormat="1" ht="19" customHeight="1" spans="1:23">
      <c r="A3" s="5" t="str">
        <f>"单位名称："&amp;"云南省体育局行政事务管理中心"</f>
        <v>单位名称：云南省体育局行政事务管理中心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10"/>
      <c r="W3" s="98" t="s">
        <v>122</v>
      </c>
    </row>
    <row r="4" s="1" customFormat="1" ht="12" spans="1:23">
      <c r="A4" s="9" t="s">
        <v>29</v>
      </c>
      <c r="B4" s="9" t="s">
        <v>131</v>
      </c>
      <c r="C4" s="9" t="s">
        <v>132</v>
      </c>
      <c r="D4" s="10" t="s">
        <v>133</v>
      </c>
      <c r="E4" s="10" t="s">
        <v>134</v>
      </c>
      <c r="F4" s="10" t="s">
        <v>135</v>
      </c>
      <c r="G4" s="10" t="s">
        <v>136</v>
      </c>
      <c r="H4" s="20" t="s">
        <v>137</v>
      </c>
      <c r="I4" s="20"/>
      <c r="J4" s="20"/>
      <c r="K4" s="20"/>
      <c r="L4" s="112"/>
      <c r="M4" s="112"/>
      <c r="N4" s="112"/>
      <c r="O4" s="112"/>
      <c r="P4" s="112"/>
      <c r="Q4" s="51"/>
      <c r="R4" s="20"/>
      <c r="S4" s="20"/>
      <c r="T4" s="20"/>
      <c r="U4" s="20"/>
      <c r="V4" s="20"/>
      <c r="W4" s="20"/>
    </row>
    <row r="5" s="1" customFormat="1" ht="31" customHeight="1" spans="1:23">
      <c r="A5" s="14"/>
      <c r="B5" s="14"/>
      <c r="C5" s="14"/>
      <c r="D5" s="15"/>
      <c r="E5" s="15"/>
      <c r="F5" s="15"/>
      <c r="G5" s="15"/>
      <c r="H5" s="20" t="s">
        <v>30</v>
      </c>
      <c r="I5" s="51" t="s">
        <v>33</v>
      </c>
      <c r="J5" s="51"/>
      <c r="K5" s="51"/>
      <c r="L5" s="112"/>
      <c r="M5" s="112"/>
      <c r="N5" s="118" t="s">
        <v>138</v>
      </c>
      <c r="O5" s="118"/>
      <c r="P5" s="118"/>
      <c r="Q5" s="51" t="s">
        <v>36</v>
      </c>
      <c r="R5" s="20" t="s">
        <v>51</v>
      </c>
      <c r="S5" s="51"/>
      <c r="T5" s="51"/>
      <c r="U5" s="51"/>
      <c r="V5" s="51"/>
      <c r="W5" s="51"/>
    </row>
    <row r="6" s="1" customFormat="1" ht="15" customHeight="1" spans="1:23">
      <c r="A6" s="17"/>
      <c r="B6" s="17"/>
      <c r="C6" s="17"/>
      <c r="D6" s="18"/>
      <c r="E6" s="18"/>
      <c r="F6" s="18"/>
      <c r="G6" s="18"/>
      <c r="H6" s="20"/>
      <c r="I6" s="51" t="s">
        <v>139</v>
      </c>
      <c r="J6" s="51" t="s">
        <v>140</v>
      </c>
      <c r="K6" s="51" t="s">
        <v>141</v>
      </c>
      <c r="L6" s="118" t="s">
        <v>142</v>
      </c>
      <c r="M6" s="118" t="s">
        <v>143</v>
      </c>
      <c r="N6" s="118" t="s">
        <v>33</v>
      </c>
      <c r="O6" s="118" t="s">
        <v>34</v>
      </c>
      <c r="P6" s="118" t="s">
        <v>35</v>
      </c>
      <c r="Q6" s="51"/>
      <c r="R6" s="51" t="s">
        <v>32</v>
      </c>
      <c r="S6" s="51" t="s">
        <v>43</v>
      </c>
      <c r="T6" s="51" t="s">
        <v>144</v>
      </c>
      <c r="U6" s="51" t="s">
        <v>39</v>
      </c>
      <c r="V6" s="51" t="s">
        <v>40</v>
      </c>
      <c r="W6" s="51" t="s">
        <v>41</v>
      </c>
    </row>
    <row r="7" s="1" customFormat="1" ht="53" customHeight="1" spans="1:23">
      <c r="A7" s="17"/>
      <c r="B7" s="17"/>
      <c r="C7" s="17"/>
      <c r="D7" s="18"/>
      <c r="E7" s="18"/>
      <c r="F7" s="18"/>
      <c r="G7" s="18"/>
      <c r="H7" s="20"/>
      <c r="I7" s="51"/>
      <c r="J7" s="51"/>
      <c r="K7" s="51"/>
      <c r="L7" s="118"/>
      <c r="M7" s="118"/>
      <c r="N7" s="118"/>
      <c r="O7" s="118"/>
      <c r="P7" s="118"/>
      <c r="Q7" s="51"/>
      <c r="R7" s="51"/>
      <c r="S7" s="51"/>
      <c r="T7" s="51"/>
      <c r="U7" s="51"/>
      <c r="V7" s="51"/>
      <c r="W7" s="51"/>
    </row>
    <row r="8" s="1" customFormat="1" ht="15" customHeight="1" spans="1:23">
      <c r="A8" s="119">
        <v>1</v>
      </c>
      <c r="B8" s="119">
        <v>2</v>
      </c>
      <c r="C8" s="119">
        <v>3</v>
      </c>
      <c r="D8" s="119">
        <v>4</v>
      </c>
      <c r="E8" s="119">
        <v>5</v>
      </c>
      <c r="F8" s="119">
        <v>6</v>
      </c>
      <c r="G8" s="119">
        <v>7</v>
      </c>
      <c r="H8" s="119">
        <v>8</v>
      </c>
      <c r="I8" s="119">
        <v>9</v>
      </c>
      <c r="J8" s="119">
        <v>10</v>
      </c>
      <c r="K8" s="119">
        <v>11</v>
      </c>
      <c r="L8" s="119">
        <v>12</v>
      </c>
      <c r="M8" s="119">
        <v>13</v>
      </c>
      <c r="N8" s="119">
        <v>14</v>
      </c>
      <c r="O8" s="119">
        <v>15</v>
      </c>
      <c r="P8" s="119">
        <v>16</v>
      </c>
      <c r="Q8" s="119">
        <v>17</v>
      </c>
      <c r="R8" s="119">
        <v>18</v>
      </c>
      <c r="S8" s="119">
        <v>19</v>
      </c>
      <c r="T8" s="119">
        <v>20</v>
      </c>
      <c r="U8" s="119">
        <v>21</v>
      </c>
      <c r="V8" s="119">
        <v>22</v>
      </c>
      <c r="W8" s="119">
        <v>23</v>
      </c>
    </row>
    <row r="9" ht="18.75" customHeight="1" spans="1:23">
      <c r="A9" s="120" t="s">
        <v>45</v>
      </c>
      <c r="B9" s="115"/>
      <c r="C9" s="114"/>
      <c r="D9" s="114"/>
      <c r="E9" s="114"/>
      <c r="F9" s="114"/>
      <c r="G9" s="114"/>
      <c r="H9" s="23">
        <v>4995300.28</v>
      </c>
      <c r="I9" s="23">
        <v>4995300.28</v>
      </c>
      <c r="J9" s="23">
        <v>1247584.45</v>
      </c>
      <c r="K9" s="23"/>
      <c r="L9" s="23">
        <v>3747715.83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ht="31.4" customHeight="1" spans="1:23">
      <c r="A10" s="120" t="s">
        <v>45</v>
      </c>
      <c r="B10" s="115" t="s">
        <v>145</v>
      </c>
      <c r="C10" s="114" t="s">
        <v>146</v>
      </c>
      <c r="D10" s="114" t="s">
        <v>63</v>
      </c>
      <c r="E10" s="114" t="s">
        <v>64</v>
      </c>
      <c r="F10" s="114" t="s">
        <v>147</v>
      </c>
      <c r="G10" s="114" t="s">
        <v>148</v>
      </c>
      <c r="H10" s="23">
        <v>1175136</v>
      </c>
      <c r="I10" s="23">
        <v>1175136</v>
      </c>
      <c r="J10" s="23">
        <v>293784</v>
      </c>
      <c r="K10" s="23"/>
      <c r="L10" s="23">
        <v>881352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31.4" customHeight="1" spans="1:23">
      <c r="A11" s="120" t="s">
        <v>45</v>
      </c>
      <c r="B11" s="115" t="s">
        <v>145</v>
      </c>
      <c r="C11" s="114" t="s">
        <v>146</v>
      </c>
      <c r="D11" s="114" t="s">
        <v>63</v>
      </c>
      <c r="E11" s="114" t="s">
        <v>64</v>
      </c>
      <c r="F11" s="114" t="s">
        <v>149</v>
      </c>
      <c r="G11" s="114" t="s">
        <v>150</v>
      </c>
      <c r="H11" s="23">
        <v>180</v>
      </c>
      <c r="I11" s="23">
        <v>180</v>
      </c>
      <c r="J11" s="23">
        <v>45</v>
      </c>
      <c r="K11" s="23"/>
      <c r="L11" s="23">
        <v>135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31.4" customHeight="1" spans="1:23">
      <c r="A12" s="120" t="s">
        <v>45</v>
      </c>
      <c r="B12" s="115" t="s">
        <v>145</v>
      </c>
      <c r="C12" s="114" t="s">
        <v>146</v>
      </c>
      <c r="D12" s="114" t="s">
        <v>63</v>
      </c>
      <c r="E12" s="114" t="s">
        <v>64</v>
      </c>
      <c r="F12" s="114" t="s">
        <v>151</v>
      </c>
      <c r="G12" s="114" t="s">
        <v>152</v>
      </c>
      <c r="H12" s="23">
        <v>97928</v>
      </c>
      <c r="I12" s="23">
        <v>97928</v>
      </c>
      <c r="J12" s="23">
        <v>24482</v>
      </c>
      <c r="K12" s="23"/>
      <c r="L12" s="23">
        <v>73446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31.4" customHeight="1" spans="1:23">
      <c r="A13" s="120" t="s">
        <v>45</v>
      </c>
      <c r="B13" s="115" t="s">
        <v>145</v>
      </c>
      <c r="C13" s="114" t="s">
        <v>146</v>
      </c>
      <c r="D13" s="114" t="s">
        <v>63</v>
      </c>
      <c r="E13" s="114" t="s">
        <v>64</v>
      </c>
      <c r="F13" s="114" t="s">
        <v>153</v>
      </c>
      <c r="G13" s="114" t="s">
        <v>154</v>
      </c>
      <c r="H13" s="23">
        <v>1932840</v>
      </c>
      <c r="I13" s="23">
        <v>1932840</v>
      </c>
      <c r="J13" s="23">
        <v>483210</v>
      </c>
      <c r="K13" s="23"/>
      <c r="L13" s="23">
        <v>1449630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31.4" customHeight="1" spans="1:23">
      <c r="A14" s="120" t="s">
        <v>45</v>
      </c>
      <c r="B14" s="115" t="s">
        <v>155</v>
      </c>
      <c r="C14" s="114" t="s">
        <v>156</v>
      </c>
      <c r="D14" s="114" t="s">
        <v>71</v>
      </c>
      <c r="E14" s="114" t="s">
        <v>72</v>
      </c>
      <c r="F14" s="114" t="s">
        <v>157</v>
      </c>
      <c r="G14" s="114" t="s">
        <v>158</v>
      </c>
      <c r="H14" s="23">
        <v>459967.87</v>
      </c>
      <c r="I14" s="23">
        <v>459967.87</v>
      </c>
      <c r="J14" s="23">
        <v>114991.97</v>
      </c>
      <c r="K14" s="23"/>
      <c r="L14" s="23">
        <v>344975.9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31.4" customHeight="1" spans="1:23">
      <c r="A15" s="120" t="s">
        <v>45</v>
      </c>
      <c r="B15" s="115" t="s">
        <v>155</v>
      </c>
      <c r="C15" s="114" t="s">
        <v>156</v>
      </c>
      <c r="D15" s="114" t="s">
        <v>75</v>
      </c>
      <c r="E15" s="114" t="s">
        <v>74</v>
      </c>
      <c r="F15" s="114" t="s">
        <v>159</v>
      </c>
      <c r="G15" s="114" t="s">
        <v>160</v>
      </c>
      <c r="H15" s="23">
        <v>22205.02</v>
      </c>
      <c r="I15" s="23">
        <v>22205.02</v>
      </c>
      <c r="J15" s="23">
        <v>5551.26</v>
      </c>
      <c r="K15" s="23"/>
      <c r="L15" s="23">
        <v>16653.76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31.4" customHeight="1" spans="1:23">
      <c r="A16" s="120" t="s">
        <v>45</v>
      </c>
      <c r="B16" s="115" t="s">
        <v>155</v>
      </c>
      <c r="C16" s="114" t="s">
        <v>156</v>
      </c>
      <c r="D16" s="114" t="s">
        <v>80</v>
      </c>
      <c r="E16" s="114" t="s">
        <v>81</v>
      </c>
      <c r="F16" s="114" t="s">
        <v>161</v>
      </c>
      <c r="G16" s="114" t="s">
        <v>162</v>
      </c>
      <c r="H16" s="23">
        <v>287479.92</v>
      </c>
      <c r="I16" s="23">
        <v>287479.92</v>
      </c>
      <c r="J16" s="23">
        <v>71869.98</v>
      </c>
      <c r="K16" s="23"/>
      <c r="L16" s="23">
        <v>215609.94</v>
      </c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31.4" customHeight="1" spans="1:23">
      <c r="A17" s="120" t="s">
        <v>45</v>
      </c>
      <c r="B17" s="115" t="s">
        <v>155</v>
      </c>
      <c r="C17" s="114" t="s">
        <v>156</v>
      </c>
      <c r="D17" s="114" t="s">
        <v>82</v>
      </c>
      <c r="E17" s="114" t="s">
        <v>83</v>
      </c>
      <c r="F17" s="114" t="s">
        <v>163</v>
      </c>
      <c r="G17" s="114" t="s">
        <v>164</v>
      </c>
      <c r="H17" s="23">
        <v>274331.41</v>
      </c>
      <c r="I17" s="23">
        <v>274331.41</v>
      </c>
      <c r="J17" s="23">
        <v>68582.85</v>
      </c>
      <c r="K17" s="23"/>
      <c r="L17" s="23">
        <v>205748.56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ht="31.4" customHeight="1" spans="1:23">
      <c r="A18" s="120" t="s">
        <v>45</v>
      </c>
      <c r="B18" s="115" t="s">
        <v>155</v>
      </c>
      <c r="C18" s="114" t="s">
        <v>156</v>
      </c>
      <c r="D18" s="114" t="s">
        <v>84</v>
      </c>
      <c r="E18" s="114" t="s">
        <v>85</v>
      </c>
      <c r="F18" s="114" t="s">
        <v>159</v>
      </c>
      <c r="G18" s="114" t="s">
        <v>160</v>
      </c>
      <c r="H18" s="23">
        <v>30712.5</v>
      </c>
      <c r="I18" s="23">
        <v>30712.5</v>
      </c>
      <c r="J18" s="23">
        <v>30712.5</v>
      </c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31.4" customHeight="1" spans="1:23">
      <c r="A19" s="120" t="s">
        <v>45</v>
      </c>
      <c r="B19" s="115" t="s">
        <v>165</v>
      </c>
      <c r="C19" s="114" t="s">
        <v>91</v>
      </c>
      <c r="D19" s="114" t="s">
        <v>90</v>
      </c>
      <c r="E19" s="114" t="s">
        <v>91</v>
      </c>
      <c r="F19" s="114" t="s">
        <v>166</v>
      </c>
      <c r="G19" s="114" t="s">
        <v>91</v>
      </c>
      <c r="H19" s="23">
        <v>344406.13</v>
      </c>
      <c r="I19" s="23">
        <v>344406.13</v>
      </c>
      <c r="J19" s="23">
        <v>86101.53</v>
      </c>
      <c r="K19" s="23"/>
      <c r="L19" s="23">
        <v>258304.6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31.4" customHeight="1" spans="1:23">
      <c r="A20" s="120" t="s">
        <v>45</v>
      </c>
      <c r="B20" s="115" t="s">
        <v>167</v>
      </c>
      <c r="C20" s="114" t="s">
        <v>168</v>
      </c>
      <c r="D20" s="114" t="s">
        <v>63</v>
      </c>
      <c r="E20" s="114" t="s">
        <v>64</v>
      </c>
      <c r="F20" s="114" t="s">
        <v>169</v>
      </c>
      <c r="G20" s="114" t="s">
        <v>170</v>
      </c>
      <c r="H20" s="23">
        <v>39600</v>
      </c>
      <c r="I20" s="23">
        <v>39600</v>
      </c>
      <c r="J20" s="23"/>
      <c r="K20" s="23"/>
      <c r="L20" s="23">
        <v>39600</v>
      </c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31.4" customHeight="1" spans="1:23">
      <c r="A21" s="120" t="s">
        <v>45</v>
      </c>
      <c r="B21" s="115" t="s">
        <v>171</v>
      </c>
      <c r="C21" s="114" t="s">
        <v>172</v>
      </c>
      <c r="D21" s="114" t="s">
        <v>63</v>
      </c>
      <c r="E21" s="114" t="s">
        <v>64</v>
      </c>
      <c r="F21" s="114" t="s">
        <v>173</v>
      </c>
      <c r="G21" s="114" t="s">
        <v>172</v>
      </c>
      <c r="H21" s="23">
        <v>64121.68</v>
      </c>
      <c r="I21" s="23">
        <v>64121.68</v>
      </c>
      <c r="J21" s="23">
        <v>16030.42</v>
      </c>
      <c r="K21" s="23"/>
      <c r="L21" s="23">
        <v>48091.26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ht="31.4" customHeight="1" spans="1:23">
      <c r="A22" s="120" t="s">
        <v>45</v>
      </c>
      <c r="B22" s="115" t="s">
        <v>174</v>
      </c>
      <c r="C22" s="114" t="s">
        <v>175</v>
      </c>
      <c r="D22" s="114" t="s">
        <v>63</v>
      </c>
      <c r="E22" s="114" t="s">
        <v>64</v>
      </c>
      <c r="F22" s="114" t="s">
        <v>176</v>
      </c>
      <c r="G22" s="114" t="s">
        <v>177</v>
      </c>
      <c r="H22" s="23">
        <v>18000</v>
      </c>
      <c r="I22" s="23">
        <v>18000</v>
      </c>
      <c r="J22" s="23"/>
      <c r="K22" s="23"/>
      <c r="L22" s="23">
        <v>18000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ht="31.4" customHeight="1" spans="1:23">
      <c r="A23" s="120" t="s">
        <v>45</v>
      </c>
      <c r="B23" s="115" t="s">
        <v>174</v>
      </c>
      <c r="C23" s="114" t="s">
        <v>175</v>
      </c>
      <c r="D23" s="114" t="s">
        <v>63</v>
      </c>
      <c r="E23" s="114" t="s">
        <v>64</v>
      </c>
      <c r="F23" s="114" t="s">
        <v>178</v>
      </c>
      <c r="G23" s="114" t="s">
        <v>179</v>
      </c>
      <c r="H23" s="23">
        <v>2200</v>
      </c>
      <c r="I23" s="23">
        <v>2200</v>
      </c>
      <c r="J23" s="23">
        <v>550</v>
      </c>
      <c r="K23" s="23"/>
      <c r="L23" s="23">
        <v>1650</v>
      </c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ht="31.4" customHeight="1" spans="1:23">
      <c r="A24" s="120" t="s">
        <v>45</v>
      </c>
      <c r="B24" s="115" t="s">
        <v>174</v>
      </c>
      <c r="C24" s="114" t="s">
        <v>175</v>
      </c>
      <c r="D24" s="114" t="s">
        <v>63</v>
      </c>
      <c r="E24" s="114" t="s">
        <v>64</v>
      </c>
      <c r="F24" s="114" t="s">
        <v>180</v>
      </c>
      <c r="G24" s="114" t="s">
        <v>181</v>
      </c>
      <c r="H24" s="23">
        <v>360</v>
      </c>
      <c r="I24" s="23">
        <v>360</v>
      </c>
      <c r="J24" s="23">
        <v>90</v>
      </c>
      <c r="K24" s="23"/>
      <c r="L24" s="23">
        <v>270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ht="31.4" customHeight="1" spans="1:23">
      <c r="A25" s="120" t="s">
        <v>45</v>
      </c>
      <c r="B25" s="115" t="s">
        <v>174</v>
      </c>
      <c r="C25" s="114" t="s">
        <v>175</v>
      </c>
      <c r="D25" s="114" t="s">
        <v>63</v>
      </c>
      <c r="E25" s="114" t="s">
        <v>64</v>
      </c>
      <c r="F25" s="114" t="s">
        <v>182</v>
      </c>
      <c r="G25" s="114" t="s">
        <v>183</v>
      </c>
      <c r="H25" s="23">
        <v>9200</v>
      </c>
      <c r="I25" s="23">
        <v>9200</v>
      </c>
      <c r="J25" s="23">
        <v>2300</v>
      </c>
      <c r="K25" s="23"/>
      <c r="L25" s="23">
        <v>6900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ht="31.4" customHeight="1" spans="1:23">
      <c r="A26" s="120" t="s">
        <v>45</v>
      </c>
      <c r="B26" s="115" t="s">
        <v>174</v>
      </c>
      <c r="C26" s="114" t="s">
        <v>175</v>
      </c>
      <c r="D26" s="114" t="s">
        <v>63</v>
      </c>
      <c r="E26" s="114" t="s">
        <v>64</v>
      </c>
      <c r="F26" s="114" t="s">
        <v>184</v>
      </c>
      <c r="G26" s="114" t="s">
        <v>185</v>
      </c>
      <c r="H26" s="23">
        <v>9000</v>
      </c>
      <c r="I26" s="23">
        <v>9000</v>
      </c>
      <c r="J26" s="23">
        <v>2250</v>
      </c>
      <c r="K26" s="23"/>
      <c r="L26" s="23">
        <v>6750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ht="31.4" customHeight="1" spans="1:23">
      <c r="A27" s="120" t="s">
        <v>45</v>
      </c>
      <c r="B27" s="115" t="s">
        <v>174</v>
      </c>
      <c r="C27" s="114" t="s">
        <v>175</v>
      </c>
      <c r="D27" s="114" t="s">
        <v>63</v>
      </c>
      <c r="E27" s="114" t="s">
        <v>64</v>
      </c>
      <c r="F27" s="114" t="s">
        <v>186</v>
      </c>
      <c r="G27" s="114" t="s">
        <v>187</v>
      </c>
      <c r="H27" s="23">
        <v>10800</v>
      </c>
      <c r="I27" s="23">
        <v>10800</v>
      </c>
      <c r="J27" s="23">
        <v>2700</v>
      </c>
      <c r="K27" s="23"/>
      <c r="L27" s="23">
        <v>8100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ht="31.4" customHeight="1" spans="1:23">
      <c r="A28" s="120" t="s">
        <v>45</v>
      </c>
      <c r="B28" s="115" t="s">
        <v>174</v>
      </c>
      <c r="C28" s="114" t="s">
        <v>175</v>
      </c>
      <c r="D28" s="114" t="s">
        <v>63</v>
      </c>
      <c r="E28" s="114" t="s">
        <v>64</v>
      </c>
      <c r="F28" s="114" t="s">
        <v>188</v>
      </c>
      <c r="G28" s="114" t="s">
        <v>189</v>
      </c>
      <c r="H28" s="23">
        <v>2000</v>
      </c>
      <c r="I28" s="23">
        <v>2000</v>
      </c>
      <c r="J28" s="23">
        <v>500</v>
      </c>
      <c r="K28" s="23"/>
      <c r="L28" s="23">
        <v>1500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ht="31.4" customHeight="1" spans="1:23">
      <c r="A29" s="120" t="s">
        <v>45</v>
      </c>
      <c r="B29" s="115" t="s">
        <v>174</v>
      </c>
      <c r="C29" s="114" t="s">
        <v>175</v>
      </c>
      <c r="D29" s="114" t="s">
        <v>63</v>
      </c>
      <c r="E29" s="114" t="s">
        <v>64</v>
      </c>
      <c r="F29" s="114" t="s">
        <v>190</v>
      </c>
      <c r="G29" s="114" t="s">
        <v>191</v>
      </c>
      <c r="H29" s="23">
        <v>7345.07</v>
      </c>
      <c r="I29" s="23">
        <v>7345.07</v>
      </c>
      <c r="J29" s="23">
        <v>1836.27</v>
      </c>
      <c r="K29" s="23"/>
      <c r="L29" s="23">
        <v>5508.8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ht="31.4" customHeight="1" spans="1:23">
      <c r="A30" s="120" t="s">
        <v>45</v>
      </c>
      <c r="B30" s="115" t="s">
        <v>174</v>
      </c>
      <c r="C30" s="114" t="s">
        <v>175</v>
      </c>
      <c r="D30" s="114" t="s">
        <v>63</v>
      </c>
      <c r="E30" s="114" t="s">
        <v>64</v>
      </c>
      <c r="F30" s="114" t="s">
        <v>192</v>
      </c>
      <c r="G30" s="114" t="s">
        <v>193</v>
      </c>
      <c r="H30" s="23">
        <v>3000</v>
      </c>
      <c r="I30" s="23">
        <v>3000</v>
      </c>
      <c r="J30" s="23">
        <v>750</v>
      </c>
      <c r="K30" s="23"/>
      <c r="L30" s="23">
        <v>2250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ht="31.4" customHeight="1" spans="1:23">
      <c r="A31" s="120" t="s">
        <v>45</v>
      </c>
      <c r="B31" s="115" t="s">
        <v>174</v>
      </c>
      <c r="C31" s="114" t="s">
        <v>175</v>
      </c>
      <c r="D31" s="114" t="s">
        <v>63</v>
      </c>
      <c r="E31" s="114" t="s">
        <v>64</v>
      </c>
      <c r="F31" s="114" t="s">
        <v>194</v>
      </c>
      <c r="G31" s="114" t="s">
        <v>195</v>
      </c>
      <c r="H31" s="23">
        <v>21160</v>
      </c>
      <c r="I31" s="23">
        <v>21160</v>
      </c>
      <c r="J31" s="23">
        <v>5290</v>
      </c>
      <c r="K31" s="23"/>
      <c r="L31" s="23">
        <v>15870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ht="31.4" customHeight="1" spans="1:23">
      <c r="A32" s="120" t="s">
        <v>45</v>
      </c>
      <c r="B32" s="115" t="s">
        <v>174</v>
      </c>
      <c r="C32" s="114" t="s">
        <v>175</v>
      </c>
      <c r="D32" s="114" t="s">
        <v>63</v>
      </c>
      <c r="E32" s="114" t="s">
        <v>64</v>
      </c>
      <c r="F32" s="114" t="s">
        <v>196</v>
      </c>
      <c r="G32" s="114" t="s">
        <v>197</v>
      </c>
      <c r="H32" s="23">
        <v>11645</v>
      </c>
      <c r="I32" s="23">
        <v>11645</v>
      </c>
      <c r="J32" s="23">
        <v>2911.25</v>
      </c>
      <c r="K32" s="23"/>
      <c r="L32" s="23">
        <v>8733.75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ht="31.4" customHeight="1" spans="1:23">
      <c r="A33" s="120" t="s">
        <v>45</v>
      </c>
      <c r="B33" s="115" t="s">
        <v>174</v>
      </c>
      <c r="C33" s="114" t="s">
        <v>175</v>
      </c>
      <c r="D33" s="114" t="s">
        <v>63</v>
      </c>
      <c r="E33" s="114" t="s">
        <v>64</v>
      </c>
      <c r="F33" s="114" t="s">
        <v>198</v>
      </c>
      <c r="G33" s="114" t="s">
        <v>199</v>
      </c>
      <c r="H33" s="23">
        <v>33000</v>
      </c>
      <c r="I33" s="23">
        <v>33000</v>
      </c>
      <c r="J33" s="23">
        <v>8250</v>
      </c>
      <c r="K33" s="23"/>
      <c r="L33" s="23">
        <v>24750</v>
      </c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ht="31.4" customHeight="1" spans="1:23">
      <c r="A34" s="120" t="s">
        <v>45</v>
      </c>
      <c r="B34" s="115" t="s">
        <v>174</v>
      </c>
      <c r="C34" s="114" t="s">
        <v>175</v>
      </c>
      <c r="D34" s="114" t="s">
        <v>63</v>
      </c>
      <c r="E34" s="114" t="s">
        <v>64</v>
      </c>
      <c r="F34" s="114" t="s">
        <v>200</v>
      </c>
      <c r="G34" s="114" t="s">
        <v>201</v>
      </c>
      <c r="H34" s="23">
        <v>72721.68</v>
      </c>
      <c r="I34" s="23">
        <v>72721.68</v>
      </c>
      <c r="J34" s="23">
        <v>18180.42</v>
      </c>
      <c r="K34" s="23"/>
      <c r="L34" s="23">
        <v>54541.26</v>
      </c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ht="28" customHeight="1" spans="1:23">
      <c r="A35" s="120" t="s">
        <v>45</v>
      </c>
      <c r="B35" s="115" t="s">
        <v>174</v>
      </c>
      <c r="C35" s="114" t="s">
        <v>175</v>
      </c>
      <c r="D35" s="114" t="s">
        <v>63</v>
      </c>
      <c r="E35" s="114" t="s">
        <v>64</v>
      </c>
      <c r="F35" s="114" t="s">
        <v>202</v>
      </c>
      <c r="G35" s="114" t="s">
        <v>203</v>
      </c>
      <c r="H35" s="23">
        <v>39500</v>
      </c>
      <c r="I35" s="23">
        <v>39500</v>
      </c>
      <c r="J35" s="23"/>
      <c r="K35" s="23"/>
      <c r="L35" s="23">
        <v>39500</v>
      </c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ht="28" customHeight="1" spans="1:23">
      <c r="A36" s="120" t="s">
        <v>45</v>
      </c>
      <c r="B36" s="115" t="s">
        <v>174</v>
      </c>
      <c r="C36" s="114" t="s">
        <v>175</v>
      </c>
      <c r="D36" s="114" t="s">
        <v>69</v>
      </c>
      <c r="E36" s="114" t="s">
        <v>70</v>
      </c>
      <c r="F36" s="114" t="s">
        <v>200</v>
      </c>
      <c r="G36" s="114" t="s">
        <v>201</v>
      </c>
      <c r="H36" s="23">
        <v>26460</v>
      </c>
      <c r="I36" s="23">
        <v>26460</v>
      </c>
      <c r="J36" s="23">
        <v>6615</v>
      </c>
      <c r="K36" s="23"/>
      <c r="L36" s="23">
        <v>19845</v>
      </c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ht="18.75" customHeight="1" spans="1:23">
      <c r="A37" s="30" t="s">
        <v>97</v>
      </c>
      <c r="B37" s="31"/>
      <c r="C37" s="31"/>
      <c r="D37" s="31"/>
      <c r="E37" s="31"/>
      <c r="F37" s="31"/>
      <c r="G37" s="32"/>
      <c r="H37" s="23">
        <v>4995300.28</v>
      </c>
      <c r="I37" s="23">
        <v>4995300.28</v>
      </c>
      <c r="J37" s="23">
        <v>1247584.45</v>
      </c>
      <c r="K37" s="23"/>
      <c r="L37" s="23">
        <v>3747715.83</v>
      </c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</sheetData>
  <mergeCells count="30">
    <mergeCell ref="A2:W2"/>
    <mergeCell ref="A3:G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196527777777778" right="0.196527777777778" top="1" bottom="0.472222222222222" header="0.5" footer="0.5"/>
  <pageSetup paperSize="9" scale="83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"/>
  <sheetViews>
    <sheetView showZeros="0" workbookViewId="0">
      <selection activeCell="A2" sqref="A2:W2"/>
    </sheetView>
  </sheetViews>
  <sheetFormatPr defaultColWidth="9.13333333333333" defaultRowHeight="14.25" customHeight="1"/>
  <cols>
    <col min="1" max="1" width="6.225" customWidth="1"/>
    <col min="2" max="2" width="11.225" customWidth="1"/>
    <col min="3" max="3" width="13" customWidth="1"/>
    <col min="4" max="4" width="13.4416666666667" customWidth="1"/>
    <col min="5" max="5" width="7" customWidth="1"/>
    <col min="6" max="6" width="13.1166666666667" customWidth="1"/>
    <col min="7" max="7" width="6" customWidth="1"/>
    <col min="8" max="8" width="9.225" customWidth="1"/>
    <col min="9" max="9" width="10.5583333333333" customWidth="1"/>
    <col min="10" max="11" width="5.88333333333333" customWidth="1"/>
    <col min="12" max="12" width="10.6666666666667" customWidth="1"/>
    <col min="13" max="23" width="5.11666666666667" customWidth="1"/>
  </cols>
  <sheetData>
    <row r="1" ht="13.5" customHeight="1" spans="1:23">
      <c r="E1" s="2"/>
      <c r="F1" s="2"/>
      <c r="G1" s="2"/>
      <c r="H1" s="2"/>
      <c r="U1" s="110"/>
      <c r="W1" s="58" t="s">
        <v>204</v>
      </c>
    </row>
    <row r="2" ht="27.75" customHeight="1" spans="1:23">
      <c r="A2" s="60" t="s">
        <v>205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="1" customFormat="1" ht="20" customHeight="1" spans="1:23">
      <c r="A3" s="5" t="str">
        <f t="shared" ref="A3:B3" si="0">"单位名称："&amp;"云南省体育局行政事务管理中心"</f>
        <v>单位名称：云南省体育局行政事务管理中心</v>
      </c>
      <c r="B3" s="111" t="str">
        <f t="shared" si="0"/>
        <v>单位名称：云南省体育局行政事务管理中心</v>
      </c>
      <c r="C3" s="111"/>
      <c r="D3" s="111"/>
      <c r="E3" s="111"/>
      <c r="F3" s="111"/>
      <c r="G3" s="111"/>
      <c r="H3" s="111"/>
      <c r="I3" s="111"/>
      <c r="J3" s="7"/>
      <c r="K3" s="7"/>
      <c r="L3" s="7"/>
      <c r="M3" s="7"/>
      <c r="N3" s="7"/>
      <c r="O3" s="7"/>
      <c r="P3" s="7"/>
      <c r="Q3" s="7"/>
      <c r="U3" s="110"/>
      <c r="W3" s="98" t="s">
        <v>122</v>
      </c>
    </row>
    <row r="4" s="1" customFormat="1" ht="21.75" customHeight="1" spans="1:23">
      <c r="A4" s="9" t="s">
        <v>206</v>
      </c>
      <c r="B4" s="9" t="s">
        <v>131</v>
      </c>
      <c r="C4" s="9" t="s">
        <v>132</v>
      </c>
      <c r="D4" s="9" t="s">
        <v>207</v>
      </c>
      <c r="E4" s="10" t="s">
        <v>133</v>
      </c>
      <c r="F4" s="10" t="s">
        <v>134</v>
      </c>
      <c r="G4" s="10" t="s">
        <v>135</v>
      </c>
      <c r="H4" s="10" t="s">
        <v>136</v>
      </c>
      <c r="I4" s="20" t="s">
        <v>30</v>
      </c>
      <c r="J4" s="20" t="s">
        <v>208</v>
      </c>
      <c r="K4" s="20"/>
      <c r="L4" s="20"/>
      <c r="M4" s="20"/>
      <c r="N4" s="112" t="s">
        <v>138</v>
      </c>
      <c r="O4" s="112"/>
      <c r="P4" s="112"/>
      <c r="Q4" s="10" t="s">
        <v>36</v>
      </c>
      <c r="R4" s="11" t="s">
        <v>51</v>
      </c>
      <c r="S4" s="12"/>
      <c r="T4" s="12"/>
      <c r="U4" s="12"/>
      <c r="V4" s="12"/>
      <c r="W4" s="13"/>
    </row>
    <row r="5" s="1" customFormat="1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51" t="s">
        <v>33</v>
      </c>
      <c r="K5" s="51"/>
      <c r="L5" s="51" t="s">
        <v>34</v>
      </c>
      <c r="M5" s="51" t="s">
        <v>35</v>
      </c>
      <c r="N5" s="113" t="s">
        <v>33</v>
      </c>
      <c r="O5" s="113" t="s">
        <v>34</v>
      </c>
      <c r="P5" s="113" t="s">
        <v>35</v>
      </c>
      <c r="Q5" s="15"/>
      <c r="R5" s="10" t="s">
        <v>32</v>
      </c>
      <c r="S5" s="10" t="s">
        <v>43</v>
      </c>
      <c r="T5" s="10" t="s">
        <v>144</v>
      </c>
      <c r="U5" s="10" t="s">
        <v>39</v>
      </c>
      <c r="V5" s="10" t="s">
        <v>40</v>
      </c>
      <c r="W5" s="10" t="s">
        <v>41</v>
      </c>
    </row>
    <row r="6" s="1" customFormat="1" ht="63" customHeight="1" spans="1:23">
      <c r="A6" s="17"/>
      <c r="B6" s="17"/>
      <c r="C6" s="17"/>
      <c r="D6" s="17"/>
      <c r="E6" s="18"/>
      <c r="F6" s="18"/>
      <c r="G6" s="18"/>
      <c r="H6" s="18"/>
      <c r="I6" s="20"/>
      <c r="J6" s="51" t="s">
        <v>32</v>
      </c>
      <c r="K6" s="51" t="s">
        <v>209</v>
      </c>
      <c r="L6" s="51"/>
      <c r="M6" s="51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s="1" customFormat="1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114"/>
      <c r="B8" s="115"/>
      <c r="C8" s="114" t="s">
        <v>210</v>
      </c>
      <c r="D8" s="114"/>
      <c r="E8" s="114"/>
      <c r="F8" s="114"/>
      <c r="G8" s="114"/>
      <c r="H8" s="114"/>
      <c r="I8" s="116">
        <v>636900</v>
      </c>
      <c r="J8" s="116"/>
      <c r="K8" s="116"/>
      <c r="L8" s="116">
        <v>636900</v>
      </c>
      <c r="M8" s="116"/>
      <c r="N8" s="116"/>
      <c r="O8" s="116"/>
      <c r="P8" s="116"/>
      <c r="Q8" s="116"/>
      <c r="R8" s="116"/>
      <c r="S8" s="116"/>
      <c r="T8" s="116"/>
      <c r="U8" s="90"/>
      <c r="V8" s="116"/>
      <c r="W8" s="116"/>
    </row>
    <row r="9" ht="32.9" customHeight="1" spans="1:23">
      <c r="A9" s="114" t="s">
        <v>211</v>
      </c>
      <c r="B9" s="115" t="s">
        <v>212</v>
      </c>
      <c r="C9" s="114" t="s">
        <v>210</v>
      </c>
      <c r="D9" s="114" t="s">
        <v>45</v>
      </c>
      <c r="E9" s="114" t="s">
        <v>95</v>
      </c>
      <c r="F9" s="114" t="s">
        <v>96</v>
      </c>
      <c r="G9" s="114" t="s">
        <v>190</v>
      </c>
      <c r="H9" s="114" t="s">
        <v>191</v>
      </c>
      <c r="I9" s="116">
        <v>80000</v>
      </c>
      <c r="J9" s="116"/>
      <c r="K9" s="116"/>
      <c r="L9" s="116">
        <v>80000</v>
      </c>
      <c r="M9" s="116"/>
      <c r="N9" s="116"/>
      <c r="O9" s="116"/>
      <c r="P9" s="116"/>
      <c r="Q9" s="116"/>
      <c r="R9" s="116"/>
      <c r="S9" s="116"/>
      <c r="T9" s="116"/>
      <c r="U9" s="90"/>
      <c r="V9" s="116"/>
      <c r="W9" s="116"/>
    </row>
    <row r="10" ht="32.9" customHeight="1" spans="1:23">
      <c r="A10" s="114" t="s">
        <v>211</v>
      </c>
      <c r="B10" s="115" t="s">
        <v>212</v>
      </c>
      <c r="C10" s="114" t="s">
        <v>210</v>
      </c>
      <c r="D10" s="114" t="s">
        <v>45</v>
      </c>
      <c r="E10" s="114" t="s">
        <v>95</v>
      </c>
      <c r="F10" s="114" t="s">
        <v>96</v>
      </c>
      <c r="G10" s="114" t="s">
        <v>194</v>
      </c>
      <c r="H10" s="114" t="s">
        <v>195</v>
      </c>
      <c r="I10" s="116">
        <v>36900</v>
      </c>
      <c r="J10" s="116"/>
      <c r="K10" s="116"/>
      <c r="L10" s="116">
        <v>36900</v>
      </c>
      <c r="M10" s="116"/>
      <c r="N10" s="116"/>
      <c r="O10" s="116"/>
      <c r="P10" s="116"/>
      <c r="Q10" s="116"/>
      <c r="R10" s="116"/>
      <c r="S10" s="116"/>
      <c r="T10" s="116"/>
      <c r="U10" s="90"/>
      <c r="V10" s="116"/>
      <c r="W10" s="116"/>
    </row>
    <row r="11" ht="32.9" customHeight="1" spans="1:23">
      <c r="A11" s="114" t="s">
        <v>211</v>
      </c>
      <c r="B11" s="115" t="s">
        <v>212</v>
      </c>
      <c r="C11" s="114" t="s">
        <v>210</v>
      </c>
      <c r="D11" s="114" t="s">
        <v>45</v>
      </c>
      <c r="E11" s="114" t="s">
        <v>95</v>
      </c>
      <c r="F11" s="114" t="s">
        <v>96</v>
      </c>
      <c r="G11" s="114" t="s">
        <v>198</v>
      </c>
      <c r="H11" s="114" t="s">
        <v>199</v>
      </c>
      <c r="I11" s="116">
        <v>520000</v>
      </c>
      <c r="J11" s="116"/>
      <c r="K11" s="116"/>
      <c r="L11" s="116">
        <v>520000</v>
      </c>
      <c r="M11" s="116"/>
      <c r="N11" s="116"/>
      <c r="O11" s="116"/>
      <c r="P11" s="116"/>
      <c r="Q11" s="116"/>
      <c r="R11" s="116"/>
      <c r="S11" s="116"/>
      <c r="T11" s="116"/>
      <c r="U11" s="90"/>
      <c r="V11" s="116"/>
      <c r="W11" s="116"/>
    </row>
    <row r="12" ht="18.75" customHeight="1" spans="1:23">
      <c r="A12" s="30" t="s">
        <v>97</v>
      </c>
      <c r="B12" s="31"/>
      <c r="C12" s="31"/>
      <c r="D12" s="31"/>
      <c r="E12" s="31"/>
      <c r="F12" s="31"/>
      <c r="G12" s="31"/>
      <c r="H12" s="32"/>
      <c r="I12" s="116">
        <v>636900</v>
      </c>
      <c r="J12" s="116"/>
      <c r="K12" s="116"/>
      <c r="L12" s="116">
        <v>636900</v>
      </c>
      <c r="M12" s="116"/>
      <c r="N12" s="116"/>
      <c r="O12" s="116"/>
      <c r="P12" s="116"/>
      <c r="Q12" s="116"/>
      <c r="R12" s="116"/>
      <c r="S12" s="116"/>
      <c r="T12" s="116"/>
      <c r="U12" s="90"/>
      <c r="V12" s="116"/>
      <c r="W12" s="116"/>
    </row>
  </sheetData>
  <mergeCells count="28">
    <mergeCell ref="A2:W2"/>
    <mergeCell ref="A3:I3"/>
    <mergeCell ref="J4:M4"/>
    <mergeCell ref="N4:P4"/>
    <mergeCell ref="R4:W4"/>
    <mergeCell ref="J5:K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196527777777778" right="0.196527777777778" top="1" bottom="0.472222222222222" header="0.5" footer="0.5"/>
  <pageSetup paperSize="9" scale="87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3"/>
  <sheetViews>
    <sheetView showZeros="0" workbookViewId="0">
      <selection activeCell="E20" sqref="E20"/>
    </sheetView>
  </sheetViews>
  <sheetFormatPr defaultColWidth="9.13333333333333" defaultRowHeight="12" customHeight="1"/>
  <cols>
    <col min="1" max="1" width="17.775" customWidth="1"/>
    <col min="2" max="2" width="29" customWidth="1"/>
    <col min="3" max="3" width="8.775" customWidth="1"/>
    <col min="4" max="4" width="9.225" customWidth="1"/>
    <col min="5" max="5" width="16.6666666666667" customWidth="1"/>
    <col min="6" max="6" width="6.225" customWidth="1"/>
    <col min="7" max="7" width="10.3166666666667" customWidth="1"/>
    <col min="8" max="8" width="5.775" customWidth="1"/>
    <col min="9" max="9" width="7" customWidth="1"/>
    <col min="10" max="10" width="35.225" customWidth="1"/>
  </cols>
  <sheetData>
    <row r="1" customHeight="1" spans="1:10">
      <c r="J1" s="49" t="s">
        <v>213</v>
      </c>
    </row>
    <row r="2" ht="28.5" customHeight="1" spans="1:10">
      <c r="A2" s="4" t="s">
        <v>214</v>
      </c>
      <c r="B2" s="4"/>
      <c r="C2" s="4"/>
      <c r="D2" s="4"/>
      <c r="E2" s="4"/>
      <c r="F2" s="50"/>
      <c r="G2" s="4"/>
      <c r="H2" s="50"/>
      <c r="I2" s="50"/>
      <c r="J2" s="4"/>
    </row>
    <row r="3" s="1" customFormat="1" ht="27" customHeight="1" spans="1:10">
      <c r="A3" s="5" t="str">
        <f>"单位名称："&amp;"云南省体育局行政事务管理中心"</f>
        <v>单位名称：云南省体育局行政事务管理中心</v>
      </c>
    </row>
    <row r="4" s="1" customFormat="1" ht="33" customHeight="1" spans="1:10">
      <c r="A4" s="51" t="s">
        <v>215</v>
      </c>
      <c r="B4" s="51" t="s">
        <v>216</v>
      </c>
      <c r="C4" s="51" t="s">
        <v>217</v>
      </c>
      <c r="D4" s="51" t="s">
        <v>218</v>
      </c>
      <c r="E4" s="51" t="s">
        <v>219</v>
      </c>
      <c r="F4" s="86" t="s">
        <v>220</v>
      </c>
      <c r="G4" s="51" t="s">
        <v>221</v>
      </c>
      <c r="H4" s="86" t="s">
        <v>222</v>
      </c>
      <c r="I4" s="86" t="s">
        <v>223</v>
      </c>
      <c r="J4" s="51" t="s">
        <v>224</v>
      </c>
    </row>
    <row r="5" s="1" customFormat="1" ht="14.25" customHeight="1" spans="1:10">
      <c r="A5" s="51">
        <v>1</v>
      </c>
      <c r="B5" s="51">
        <v>2</v>
      </c>
      <c r="C5" s="51">
        <v>3</v>
      </c>
      <c r="D5" s="51">
        <v>4</v>
      </c>
      <c r="E5" s="51">
        <v>5</v>
      </c>
      <c r="F5" s="28">
        <v>6</v>
      </c>
      <c r="G5" s="51">
        <v>7</v>
      </c>
      <c r="H5" s="28">
        <v>8</v>
      </c>
      <c r="I5" s="28">
        <v>9</v>
      </c>
      <c r="J5" s="51">
        <v>10</v>
      </c>
    </row>
    <row r="6" s="33" customFormat="1" ht="17.3" customHeight="1" spans="1:10">
      <c r="A6" s="29" t="s">
        <v>45</v>
      </c>
      <c r="B6" s="106"/>
      <c r="C6" s="106"/>
      <c r="D6" s="106"/>
      <c r="E6" s="107"/>
      <c r="F6" s="108"/>
      <c r="G6" s="107"/>
      <c r="H6" s="108"/>
      <c r="I6" s="108"/>
      <c r="J6" s="107"/>
    </row>
    <row r="7" s="33" customFormat="1" ht="47.3" customHeight="1" spans="1:10">
      <c r="A7" s="109" t="s">
        <v>210</v>
      </c>
      <c r="B7" s="21" t="s">
        <v>225</v>
      </c>
      <c r="C7" s="21" t="s">
        <v>226</v>
      </c>
      <c r="D7" s="21" t="s">
        <v>227</v>
      </c>
      <c r="E7" s="29" t="s">
        <v>228</v>
      </c>
      <c r="F7" s="21" t="s">
        <v>229</v>
      </c>
      <c r="G7" s="29" t="s">
        <v>230</v>
      </c>
      <c r="H7" s="21" t="s">
        <v>231</v>
      </c>
      <c r="I7" s="21" t="s">
        <v>232</v>
      </c>
      <c r="J7" s="29" t="s">
        <v>233</v>
      </c>
    </row>
    <row r="8" s="33" customFormat="1" ht="47.3" customHeight="1" spans="1:10">
      <c r="A8" s="109" t="s">
        <v>210</v>
      </c>
      <c r="B8" s="21" t="s">
        <v>225</v>
      </c>
      <c r="C8" s="21" t="s">
        <v>226</v>
      </c>
      <c r="D8" s="21" t="s">
        <v>227</v>
      </c>
      <c r="E8" s="29" t="s">
        <v>234</v>
      </c>
      <c r="F8" s="21" t="s">
        <v>235</v>
      </c>
      <c r="G8" s="29" t="s">
        <v>236</v>
      </c>
      <c r="H8" s="21" t="s">
        <v>237</v>
      </c>
      <c r="I8" s="21" t="s">
        <v>232</v>
      </c>
      <c r="J8" s="29" t="s">
        <v>238</v>
      </c>
    </row>
    <row r="9" s="33" customFormat="1" ht="47.3" customHeight="1" spans="1:10">
      <c r="A9" s="109" t="s">
        <v>210</v>
      </c>
      <c r="B9" s="21" t="s">
        <v>225</v>
      </c>
      <c r="C9" s="21" t="s">
        <v>226</v>
      </c>
      <c r="D9" s="21" t="s">
        <v>239</v>
      </c>
      <c r="E9" s="29" t="s">
        <v>240</v>
      </c>
      <c r="F9" s="21" t="s">
        <v>241</v>
      </c>
      <c r="G9" s="29" t="s">
        <v>242</v>
      </c>
      <c r="H9" s="21"/>
      <c r="I9" s="21" t="s">
        <v>243</v>
      </c>
      <c r="J9" s="29" t="s">
        <v>244</v>
      </c>
    </row>
    <row r="10" s="33" customFormat="1" ht="47.3" customHeight="1" spans="1:10">
      <c r="A10" s="109" t="s">
        <v>210</v>
      </c>
      <c r="B10" s="21" t="s">
        <v>225</v>
      </c>
      <c r="C10" s="21" t="s">
        <v>226</v>
      </c>
      <c r="D10" s="21" t="s">
        <v>239</v>
      </c>
      <c r="E10" s="29" t="s">
        <v>245</v>
      </c>
      <c r="F10" s="21" t="s">
        <v>241</v>
      </c>
      <c r="G10" s="29" t="s">
        <v>246</v>
      </c>
      <c r="H10" s="21"/>
      <c r="I10" s="21" t="s">
        <v>243</v>
      </c>
      <c r="J10" s="29" t="s">
        <v>247</v>
      </c>
    </row>
    <row r="11" s="33" customFormat="1" ht="47.3" customHeight="1" spans="1:10">
      <c r="A11" s="109" t="s">
        <v>210</v>
      </c>
      <c r="B11" s="21" t="s">
        <v>225</v>
      </c>
      <c r="C11" s="21" t="s">
        <v>248</v>
      </c>
      <c r="D11" s="21" t="s">
        <v>249</v>
      </c>
      <c r="E11" s="29" t="s">
        <v>250</v>
      </c>
      <c r="F11" s="21" t="s">
        <v>235</v>
      </c>
      <c r="G11" s="29" t="s">
        <v>251</v>
      </c>
      <c r="H11" s="21" t="s">
        <v>252</v>
      </c>
      <c r="I11" s="21" t="s">
        <v>232</v>
      </c>
      <c r="J11" s="29" t="s">
        <v>253</v>
      </c>
    </row>
    <row r="12" s="33" customFormat="1" ht="47.3" customHeight="1" spans="1:10">
      <c r="A12" s="109" t="s">
        <v>210</v>
      </c>
      <c r="B12" s="21" t="s">
        <v>225</v>
      </c>
      <c r="C12" s="21" t="s">
        <v>254</v>
      </c>
      <c r="D12" s="21" t="s">
        <v>255</v>
      </c>
      <c r="E12" s="29" t="s">
        <v>256</v>
      </c>
      <c r="F12" s="21" t="s">
        <v>235</v>
      </c>
      <c r="G12" s="29" t="s">
        <v>257</v>
      </c>
      <c r="H12" s="21" t="s">
        <v>258</v>
      </c>
      <c r="I12" s="21" t="s">
        <v>232</v>
      </c>
      <c r="J12" s="29" t="s">
        <v>259</v>
      </c>
    </row>
    <row r="13" s="33" customFormat="1" ht="47.3" customHeight="1" spans="1:10">
      <c r="A13" s="109" t="s">
        <v>210</v>
      </c>
      <c r="B13" s="21" t="s">
        <v>225</v>
      </c>
      <c r="C13" s="21" t="s">
        <v>260</v>
      </c>
      <c r="D13" s="21" t="s">
        <v>261</v>
      </c>
      <c r="E13" s="29" t="s">
        <v>262</v>
      </c>
      <c r="F13" s="21" t="s">
        <v>241</v>
      </c>
      <c r="G13" s="29" t="s">
        <v>263</v>
      </c>
      <c r="H13" s="21" t="s">
        <v>264</v>
      </c>
      <c r="I13" s="21" t="s">
        <v>232</v>
      </c>
      <c r="J13" s="29" t="s">
        <v>265</v>
      </c>
    </row>
  </sheetData>
  <mergeCells count="4">
    <mergeCell ref="A2:J2"/>
    <mergeCell ref="A3:H3"/>
    <mergeCell ref="A7:A13"/>
    <mergeCell ref="B7:B13"/>
  </mergeCells>
  <printOptions horizontalCentered="1"/>
  <pageMargins left="0.196527777777778" right="0.196527777777778" top="1" bottom="0.4722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杜薇w</cp:lastModifiedBy>
  <dcterms:created xsi:type="dcterms:W3CDTF">2026-02-09T20:02:00Z</dcterms:created>
  <dcterms:modified xsi:type="dcterms:W3CDTF">2026-03-02T08:01:26Z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B58F89CED86443E799935F3AB9E4609B_13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