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680"/>
  </bookViews>
  <sheets>
    <sheet name="单位财务收支预算总表01-1" sheetId="1" r:id="rId1"/>
    <sheet name="单位收入预算表01-2" sheetId="2" r:id="rId2"/>
    <sheet name="单位支出预算表01-3" sheetId="3" r:id="rId3"/>
    <sheet name="单位财政拨款收支预算总表02-1" sheetId="4" r:id="rId4"/>
    <sheet name="一般公共预算支出预算表02-2" sheetId="5" r:id="rId5"/>
    <sheet name="一般公共预算“三公”经费支出预算表03" sheetId="6" r:id="rId6"/>
    <sheet name="单位基本支出预算表04" sheetId="7" r:id="rId7"/>
    <sheet name="单位项目支出预算表05-1" sheetId="8" r:id="rId8"/>
    <sheet name="单位项目支出绩效目标表05-2" sheetId="9" r:id="rId9"/>
    <sheet name="单位政府性基金预算表06" sheetId="10" r:id="rId10"/>
    <sheet name="单位政府采购预算表07" sheetId="11" r:id="rId11"/>
    <sheet name="单位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单位项目支出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<sst xmlns="http://schemas.openxmlformats.org/spreadsheetml/2006/main" count="1015" uniqueCount="427">
  <si>
    <t>预算01-1表</t>
  </si>
  <si>
    <t>2026年单位财务收支预算总表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</si>
  <si>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</si>
  <si>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</si>
  <si>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</si>
  <si>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</si>
  <si>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</si>
  <si>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</si>
  <si>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</si>
  <si>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</si>
  <si>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</si>
  <si>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</si>
  <si>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</si>
  <si>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</si>
  <si>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</si>
  <si>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</si>
  <si>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</si>
  <si>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</si>
  <si>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</si>
  <si>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</si>
  <si>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</si>
  <si>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</si>
  <si>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</si>
  <si>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2、非财政拨款结余</t>
  </si>
  <si>
    <t>收  入  总  计</t>
  </si>
  <si>
    <t>支 出 总 计</t>
  </si>
  <si>
    <t>预算01-2表</t>
  </si>
  <si>
    <t>2026年单位收入预算表</t>
  </si>
  <si>
    <t>单位（单位）代码</t>
  </si>
  <si>
    <t>单位（单位）名称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</si>
  <si>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</si>
  <si>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</si>
  <si>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</si>
  <si>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</si>
  <si>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</si>
  <si>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</si>
  <si>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</si>
  <si>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</si>
  <si>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</si>
  <si>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</si>
  <si>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</si>
  <si>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</si>
  <si>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非财政拨款结余</t>
  </si>
  <si>
    <t>事业收入</t>
  </si>
  <si>
    <t>109017</t>
  </si>
  <si>
    <t>云南省体育对外交流服务中心</t>
  </si>
  <si>
    <t>预算01-3表</t>
  </si>
  <si>
    <t>2026年单位支出预算表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</si>
  <si>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</si>
  <si>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</si>
  <si>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</si>
  <si>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</si>
  <si>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</si>
  <si>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</si>
  <si>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</si>
  <si>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</si>
  <si>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</si>
  <si>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</si>
  <si>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</si>
  <si>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207</t>
  </si>
  <si>
    <t>文化旅游体育与传媒支出</t>
  </si>
  <si>
    <t>20703</t>
  </si>
  <si>
    <t>体育</t>
  </si>
  <si>
    <t>2070309</t>
  </si>
  <si>
    <t>体育交流与合作</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</si>
  <si>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</si>
  <si>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</si>
  <si>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</si>
  <si>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</si>
  <si>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</si>
  <si>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</si>
  <si>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</si>
  <si>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</si>
  <si>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</si>
  <si>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</si>
  <si>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20899</t>
  </si>
  <si>
    <t>其他社会保障和就业支出</t>
  </si>
  <si>
    <t>2089999</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</si>
  <si>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</si>
  <si>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</si>
  <si>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</si>
  <si>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</si>
  <si>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</si>
  <si>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</si>
  <si>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</si>
  <si>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</si>
  <si>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</si>
  <si>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</si>
  <si>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</si>
  <si>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</si>
  <si>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</si>
  <si>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</si>
  <si>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</si>
  <si>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</si>
  <si>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229</t>
  </si>
  <si>
    <t>22960</t>
  </si>
  <si>
    <t>彩票公益金安排的支出</t>
  </si>
  <si>
    <t>2296003</t>
  </si>
  <si>
    <t>用于体育事业的彩票公益金支出</t>
  </si>
  <si>
    <t>合  计</t>
  </si>
  <si>
    <t>预算02-1表</t>
  </si>
  <si>
    <t>2026年财政拨款收支预算总表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</si>
  <si>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</si>
  <si>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</si>
  <si>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</si>
  <si>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</si>
  <si>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</si>
  <si>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</si>
  <si>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</si>
  <si>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</si>
  <si>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</si>
  <si>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</si>
  <si>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2026年一般公共预算支出预算表（按功能科目分类）</t>
  </si>
  <si>
    <t>单位预算支出功能分类科目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</si>
  <si>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</si>
  <si>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</si>
  <si>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</si>
  <si>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</si>
  <si>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</si>
  <si>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</si>
  <si>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</si>
  <si>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</si>
  <si>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</si>
  <si>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</si>
  <si>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</si>
  <si>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</si>
  <si>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</si>
  <si>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</si>
  <si>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</si>
  <si>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</si>
  <si>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</si>
  <si>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备注：此表为空表，云南省体育对外交流服务中心不涉及一般公共预算“三公”经费支出。</t>
  </si>
  <si>
    <t>预算04表</t>
  </si>
  <si>
    <t>2026年单位基本支出预算表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</si>
  <si>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</si>
  <si>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</si>
  <si>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</si>
  <si>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</si>
  <si>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</si>
  <si>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</si>
  <si>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</si>
  <si>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</si>
  <si>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</si>
  <si>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</si>
  <si>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</si>
  <si>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</si>
  <si>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</si>
  <si>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</si>
  <si>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</si>
  <si>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530000210000000045078</t>
  </si>
  <si>
    <t>事业人员支出工资</t>
  </si>
  <si>
    <t>30101</t>
  </si>
  <si>
    <t>基本工资</t>
  </si>
  <si>
    <t>30102</t>
  </si>
  <si>
    <t>津贴补贴</t>
  </si>
  <si>
    <t>30103</t>
  </si>
  <si>
    <t>奖金</t>
  </si>
  <si>
    <t>30107</t>
  </si>
  <si>
    <t>绩效工资</t>
  </si>
  <si>
    <t>530000210000000045079</t>
  </si>
  <si>
    <t>社会保障缴费</t>
  </si>
  <si>
    <t>30108</t>
  </si>
  <si>
    <t>机关事业单位基本养老保险缴费</t>
  </si>
  <si>
    <t>30112</t>
  </si>
  <si>
    <t>其他社会保障缴费</t>
  </si>
  <si>
    <t>30110</t>
  </si>
  <si>
    <t>职工基本医疗保险缴费</t>
  </si>
  <si>
    <t>30111</t>
  </si>
  <si>
    <t>公务员医疗补助缴费</t>
  </si>
  <si>
    <t>530000210000000045080</t>
  </si>
  <si>
    <t>社会保障缴费（职业年金单位缴费）</t>
  </si>
  <si>
    <t>30109</t>
  </si>
  <si>
    <t>职业年金缴费</t>
  </si>
  <si>
    <t>530000210000000045081</t>
  </si>
  <si>
    <t>30113</t>
  </si>
  <si>
    <t>530000210000000045083</t>
  </si>
  <si>
    <t>其他工资福利支出</t>
  </si>
  <si>
    <t>30199</t>
  </si>
  <si>
    <t>530000210000000045084</t>
  </si>
  <si>
    <t>公车购置及运维费</t>
  </si>
  <si>
    <t>30231</t>
  </si>
  <si>
    <t>公务用车运行维护费</t>
  </si>
  <si>
    <t>530000210000000045088</t>
  </si>
  <si>
    <t>工会经费</t>
  </si>
  <si>
    <t>30228</t>
  </si>
  <si>
    <t>530000210000000045089</t>
  </si>
  <si>
    <t>一般公用经费</t>
  </si>
  <si>
    <t>30201</t>
  </si>
  <si>
    <t>办公费</t>
  </si>
  <si>
    <t>30202</t>
  </si>
  <si>
    <t>印刷费</t>
  </si>
  <si>
    <t>30204</t>
  </si>
  <si>
    <t>手续费</t>
  </si>
  <si>
    <t>30205</t>
  </si>
  <si>
    <t>水费</t>
  </si>
  <si>
    <t>30206</t>
  </si>
  <si>
    <t>电费</t>
  </si>
  <si>
    <t>30207</t>
  </si>
  <si>
    <t>邮电费</t>
  </si>
  <si>
    <t>30209</t>
  </si>
  <si>
    <t>物业管理费</t>
  </si>
  <si>
    <t>30211</t>
  </si>
  <si>
    <t>差旅费</t>
  </si>
  <si>
    <t>30213</t>
  </si>
  <si>
    <t>维修（护）费</t>
  </si>
  <si>
    <t>30214</t>
  </si>
  <si>
    <t>租赁费</t>
  </si>
  <si>
    <t>30216</t>
  </si>
  <si>
    <t>培训费</t>
  </si>
  <si>
    <t>30218</t>
  </si>
  <si>
    <t>专用材料费</t>
  </si>
  <si>
    <t>30226</t>
  </si>
  <si>
    <t>劳务费</t>
  </si>
  <si>
    <t>30227</t>
  </si>
  <si>
    <t>委托业务费</t>
  </si>
  <si>
    <t>30239</t>
  </si>
  <si>
    <t>其他交通费用</t>
  </si>
  <si>
    <t>30240</t>
  </si>
  <si>
    <t>税金及附加费用</t>
  </si>
  <si>
    <t>30299</t>
  </si>
  <si>
    <t>其他商品和服务支出</t>
  </si>
  <si>
    <t>31002</t>
  </si>
  <si>
    <t>办公设备购置</t>
  </si>
  <si>
    <t>31003</t>
  </si>
  <si>
    <t>专用设备购置</t>
  </si>
  <si>
    <t>31007</t>
  </si>
  <si>
    <t>信息网络及软件购置更新</t>
  </si>
  <si>
    <t>预算05-1表</t>
  </si>
  <si>
    <t>2026年部门项目支出预算表</t>
  </si>
  <si>
    <t>项目分类</t>
  </si>
  <si>
    <t>项目单位</t>
  </si>
  <si>
    <t>本年拨款</t>
  </si>
  <si>
    <t>其中：本次下达</t>
  </si>
  <si>
    <t>交流中心体彩公益金项目专项经费</t>
  </si>
  <si>
    <t>事业发展类</t>
  </si>
  <si>
    <t>530000241100002041396</t>
  </si>
  <si>
    <t>其他人员支出</t>
  </si>
  <si>
    <t>民生类</t>
  </si>
  <si>
    <t>530000231100001081319</t>
  </si>
  <si>
    <t>提前下达2025年中央集中彩票公益金支持体育事业省本级专项资金</t>
  </si>
  <si>
    <t>530000251100003859777</t>
  </si>
  <si>
    <t>31099</t>
  </si>
  <si>
    <t>其他资本性支出</t>
  </si>
  <si>
    <t>因公出国（境）专项经费</t>
  </si>
  <si>
    <t>因公出国（境）经费</t>
  </si>
  <si>
    <t>530000241100002016425</t>
  </si>
  <si>
    <t>30212</t>
  </si>
  <si>
    <t>因公出国（境）费用</t>
  </si>
  <si>
    <t>预算05-2表</t>
  </si>
  <si>
    <t>2026年单位项目支出绩效目标表</t>
  </si>
  <si>
    <t>单位名称、项目名称</t>
  </si>
  <si>
    <t>项目年度绩效目标</t>
  </si>
  <si>
    <t>一级指标</t>
  </si>
  <si>
    <t>二级指标</t>
  </si>
  <si>
    <t>三级指标</t>
  </si>
  <si>
    <t>指标性质</t>
  </si>
  <si>
    <t>指标值</t>
  </si>
  <si>
    <t>度量单位</t>
  </si>
  <si>
    <t>指标属性</t>
  </si>
  <si>
    <t>指标内容</t>
  </si>
  <si>
    <t>1.邀请国外嘉宾参加2026云南省体育产业大会活动；2.组团派员参加2026年尼泊尔蓝毗尼国际和平马拉松赛活动；3.组团参加2026年柬埔寨吴哥王朝马拉松赛活动；4.组团参加2026年老挝万象国际马拉松赛活动。</t>
  </si>
  <si>
    <t>产出指标</t>
  </si>
  <si>
    <t>数量指标</t>
  </si>
  <si>
    <t>参加云南省体育产业大会团员数量</t>
  </si>
  <si>
    <t>&gt;=</t>
  </si>
  <si>
    <t>18</t>
  </si>
  <si>
    <t>人</t>
  </si>
  <si>
    <t>定量指标</t>
  </si>
  <si>
    <t>反应向各国体育人士展示云南体育产业发展成果与高原体育资源优势的能力。</t>
  </si>
  <si>
    <t>参加柬埔寨吴哥马拉松赛团员数量</t>
  </si>
  <si>
    <t>=</t>
  </si>
  <si>
    <t>100</t>
  </si>
  <si>
    <t>反应拟组团派员参加2026年柬埔寨吴哥王朝马拉松赛，以推动两国两地体育文化交流与民间友好往来，践行“一带一路”中国倡议的人数。</t>
  </si>
  <si>
    <t>参加尼泊尔马拉松赛团员数量</t>
  </si>
  <si>
    <t>22</t>
  </si>
  <si>
    <t>反应拟派员协助办赛并组团参加2026年尼泊尔蓝毗尼国际和平马拉松赛及系列活动的人数。</t>
  </si>
  <si>
    <t>参加老挝万象马拉松赛团员数量</t>
  </si>
  <si>
    <t>反应进一步推动两国在体育、文化、旅游等方面的交流合作，加深民间友谊的能力。</t>
  </si>
  <si>
    <t>质量指标</t>
  </si>
  <si>
    <t>4个赛事活动安全事故未发生率</t>
  </si>
  <si>
    <t>%</t>
  </si>
  <si>
    <t>反应举办赛事的活动安全问题。</t>
  </si>
  <si>
    <t>时效指标</t>
  </si>
  <si>
    <t>4个赛事活动计划完成及时率</t>
  </si>
  <si>
    <t>反映体育对外交流支持的活动完成及时率。</t>
  </si>
  <si>
    <t>效益指标</t>
  </si>
  <si>
    <t>社会效益</t>
  </si>
  <si>
    <t>4个赛事活动的团员计划完成率</t>
  </si>
  <si>
    <t>反应赛事参与人数是否按照原计划数量邀请。</t>
  </si>
  <si>
    <t>满意度指标</t>
  </si>
  <si>
    <t>服务对象满意度</t>
  </si>
  <si>
    <t>参与4个赛事活动人员满意度</t>
  </si>
  <si>
    <t>90</t>
  </si>
  <si>
    <t>反映受益人群的满意情况。</t>
  </si>
  <si>
    <t>交流中心计划出访三个团组（柬埔寨、尼泊尔、老挝越南），按省体育局要求积极开展体育交流合作，通过走访，打通与南亚东南亚国家的合作渠道。</t>
  </si>
  <si>
    <t>出访国家数</t>
  </si>
  <si>
    <t>个</t>
  </si>
  <si>
    <t>反映年度出访的国家总数情况。</t>
  </si>
  <si>
    <t>交流中心计划出访三个团组（柬埔寨.、尼泊尔、老挝越南），按省体育局要求积极开展体育交流合作，通过走访，打通与南亚东南亚国家的合作渠道。</t>
  </si>
  <si>
    <t>出访团组批次</t>
  </si>
  <si>
    <t>人、次</t>
  </si>
  <si>
    <t>反映年度组织出访批次和团组的数量情况。</t>
  </si>
  <si>
    <t>出访形成报告数</t>
  </si>
  <si>
    <t>项</t>
  </si>
  <si>
    <t>反映出访成效，即组团出访形成的报告数量情况。</t>
  </si>
  <si>
    <t>经费规范核销率</t>
  </si>
  <si>
    <t>反映出访出国经费规范核销情况。                   经费规范核销率=经费规范核销的团组数/出访总团组数*100%</t>
  </si>
  <si>
    <t>出访任务完成率</t>
  </si>
  <si>
    <t>反映出访计划完成的情况。
出访任务完成率=出访任务完成数/出访计划任务数*100%</t>
  </si>
  <si>
    <t>经费先行审核备案率</t>
  </si>
  <si>
    <t>反映出访团组对经费先行审核备案的情况。
经费先行审核备案率=出国前进行经费审核备案的团组数/出访总团组数*100%</t>
  </si>
  <si>
    <t>促成成果数</t>
  </si>
  <si>
    <t>反映出访团组出访促进成果达成的数量情况，如提出建设性意见、建议的数量等。</t>
  </si>
  <si>
    <t>上级采纳出访成果报告篇数</t>
  </si>
  <si>
    <t>上级采纳出访成果报告篇数。</t>
  </si>
  <si>
    <t>我中心2026年有1名编外人员，核定经费66500元，弥补单位整体工作人员不足的影响。</t>
  </si>
  <si>
    <t>保障外聘人员数量合规率</t>
  </si>
  <si>
    <t>反映保障外聘人员数量。</t>
  </si>
  <si>
    <t>规范保障其他人员薪酬及相关支出</t>
  </si>
  <si>
    <t>66500</t>
  </si>
  <si>
    <t>元</t>
  </si>
  <si>
    <t>反应规范保障其他人员薪酬及相关支出，确保经费专款专用、合规发放。</t>
  </si>
  <si>
    <t>外聘人员月工资发放时间</t>
  </si>
  <si>
    <t>&lt;=</t>
  </si>
  <si>
    <t>20</t>
  </si>
  <si>
    <t>日</t>
  </si>
  <si>
    <t>反映外聘人员月工资发放时间。</t>
  </si>
  <si>
    <t>关键岗位人员保障率</t>
  </si>
  <si>
    <t>稳定人员队伍，高效支撑单位辅助工作与服务保障落地，提升协同效能，保障各项业务有序运转。</t>
  </si>
  <si>
    <t>编外人员满意度</t>
  </si>
  <si>
    <t>反映社会公众对单位（单位）履职情况的满意程度。</t>
  </si>
  <si>
    <t>预算06表</t>
  </si>
  <si>
    <t>2026年政府性基金预算支出预算表</t>
  </si>
  <si>
    <t>政府性基金预算支出</t>
  </si>
  <si>
    <t>预算07表</t>
  </si>
  <si>
    <t>2026年单位政府采购预算表</t>
  </si>
  <si>
    <t>预算项目</t>
  </si>
  <si>
    <t>采购项目</t>
  </si>
  <si>
    <t>采购品目</t>
  </si>
  <si>
    <t>计量
单位</t>
  </si>
  <si>
    <t>数量</t>
  </si>
  <si>
    <t>面向中小企业预留资金</t>
  </si>
  <si>
    <t>政府性
基金</t>
  </si>
  <si>
    <t>国有资本经营收益</t>
  </si>
  <si>
    <t>财政专户管理的收入</t>
  </si>
  <si>
    <t>单位自筹</t>
  </si>
  <si>
    <t>车辆加油、添加燃料服务</t>
  </si>
  <si>
    <t>C23120302 车辆加油、添加燃料服务</t>
  </si>
  <si>
    <t>车辆维修和保养服务</t>
  </si>
  <si>
    <t>C23120301 车辆维修和保养服务</t>
  </si>
  <si>
    <t>机动车保险服务</t>
  </si>
  <si>
    <t>C1804010201 机动车保险服务</t>
  </si>
  <si>
    <t>笔记本电脑</t>
  </si>
  <si>
    <t>A02010108 便携式计算机</t>
  </si>
  <si>
    <t>台</t>
  </si>
  <si>
    <t>复印纸</t>
  </si>
  <si>
    <t>A05040101 复印纸</t>
  </si>
  <si>
    <t>包</t>
  </si>
  <si>
    <t>公务之家凭证柜</t>
  </si>
  <si>
    <t>A02010599 其他存储设备</t>
  </si>
  <si>
    <t>书柜</t>
  </si>
  <si>
    <t>A05010501 书柜</t>
  </si>
  <si>
    <t>台式计算机</t>
  </si>
  <si>
    <t>A02010105 台式计算机</t>
  </si>
  <si>
    <t>文件柜</t>
  </si>
  <si>
    <t>A05010502 文件柜</t>
  </si>
  <si>
    <t>预算08表</t>
  </si>
  <si>
    <t>2026年单位政府购买服务预算表</t>
  </si>
  <si>
    <t>政府购买服务项目</t>
  </si>
  <si>
    <t>政府购买服务目录</t>
  </si>
  <si>
    <t>备注：此表为空表，云南省体育对外交流服务中心不涉及政府购买服务。</t>
  </si>
  <si>
    <t>预算09-1表</t>
  </si>
  <si>
    <t>2026年省对下转移支付预算表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</si>
  <si>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</si>
  <si>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</si>
  <si>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</si>
  <si>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</si>
  <si>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</si>
  <si>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</si>
  <si>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</si>
  <si>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</si>
  <si>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</si>
  <si>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</si>
  <si>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</si>
  <si>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</si>
  <si>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</si>
  <si>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</si>
  <si>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</si>
  <si>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</si>
  <si>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</si>
  <si>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</si>
  <si>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</si>
  <si>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</si>
  <si>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</si>
  <si>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</si>
  <si>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未分配到地区数</t>
  </si>
  <si>
    <t>备注：此表为空表，云南省体育对外交流服务中心不涉及省对下转移支付。</t>
  </si>
  <si>
    <t>预算09-2表</t>
  </si>
  <si>
    <t>2026年省对下转移支付绩效目标表</t>
  </si>
  <si>
    <t>预算10表</t>
  </si>
  <si>
    <t>2026年新增资产配置表</t>
  </si>
  <si>
    <t>资产类别</t>
  </si>
  <si>
    <t>资产分类代码.名称</t>
  </si>
  <si>
    <t>资产名称</t>
  </si>
  <si>
    <t>计量单位</t>
  </si>
  <si>
    <t>财政单位批复数（元）</t>
  </si>
  <si>
    <t>单价</t>
  </si>
  <si>
    <t>金额</t>
  </si>
  <si>
    <t>7</t>
  </si>
  <si>
    <t>8</t>
  </si>
  <si>
    <t>设备</t>
  </si>
  <si>
    <t>台式电脑</t>
  </si>
  <si>
    <t>公务之家电子凭证柜</t>
  </si>
  <si>
    <t>家具和用品</t>
  </si>
  <si>
    <t>注：涉及土地使用权、房屋、公务用车购置，按照现行相关管理制度规定报批，以职能单位审批意见为准。</t>
  </si>
  <si>
    <t>预算11表</t>
  </si>
  <si>
    <t>2026年中央转移支付补助项目支出预算表</t>
  </si>
  <si>
    <t>上级补助</t>
  </si>
  <si>
    <t>备注：此表为空表，云南省体育对外交流服务中心不涉及中央转移支付。</t>
  </si>
  <si>
    <t>预算12表</t>
  </si>
  <si>
    <t>2026年单位项目支出中期规划预算表</t>
  </si>
  <si>
    <t>项目级次</t>
  </si>
  <si>
    <t>2026年</t>
  </si>
  <si>
    <t>2027年</t>
  </si>
  <si>
    <t>2028年</t>
  </si>
  <si>
    <t/>
  </si>
  <si>
    <t>备注：此表为空表，云南省体育对外交流服务中心不涉及项目支出中期规划。</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</si>
</sst>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40">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14"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5" applyNumberFormat="0" applyFill="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8" fillId="0" borderId="0" applyNumberFormat="0" applyFill="0" applyBorder="0" applyAlignment="0" applyProtection="0">
      <alignment vertical="center"/>
    </xf>
    <xf numFmtId="0" fontId="29" fillId="3" borderId="17" applyNumberFormat="0" applyAlignment="0" applyProtection="0">
      <alignment vertical="center"/>
    </xf>
    <xf numFmtId="0" fontId="30" fillId="4" borderId="18" applyNumberFormat="0" applyAlignment="0" applyProtection="0">
      <alignment vertical="center"/>
    </xf>
    <xf numFmtId="0" fontId="31" fillId="4" borderId="17" applyNumberFormat="0" applyAlignment="0" applyProtection="0">
      <alignment vertical="center"/>
    </xf>
    <xf numFmtId="0" fontId="32" fillId="5" borderId="19" applyNumberFormat="0" applyAlignment="0" applyProtection="0">
      <alignment vertical="center"/>
    </xf>
    <xf numFmtId="0" fontId="33" fillId="0" borderId="20" applyNumberFormat="0" applyFill="0" applyAlignment="0" applyProtection="0">
      <alignment vertical="center"/>
    </xf>
    <xf numFmtId="0" fontId="34" fillId="0" borderId="21"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176" fontId="7" fillId="0" borderId="7">
      <alignment horizontal="right" vertical="center"/>
    </xf>
    <xf numFmtId="49" fontId="7" fillId="0" borderId="7">
      <alignment horizontal="left" vertical="center" wrapText="1"/>
    </xf>
    <xf numFmtId="176" fontId="7" fillId="0" borderId="7">
      <alignment horizontal="right" vertical="center"/>
    </xf>
    <xf numFmtId="177" fontId="7" fillId="0" borderId="7">
      <alignment horizontal="right" vertical="center"/>
    </xf>
    <xf numFmtId="178" fontId="7" fillId="0" borderId="7">
      <alignment horizontal="right" vertical="center"/>
    </xf>
    <xf numFmtId="179" fontId="7" fillId="0" borderId="7">
      <alignment horizontal="right" vertical="center"/>
    </xf>
    <xf numFmtId="10" fontId="7" fillId="0" borderId="7">
      <alignment horizontal="right" vertical="center"/>
    </xf>
    <xf numFmtId="180" fontId="7" fillId="0" borderId="7">
      <alignment horizontal="right" vertical="center"/>
    </xf>
  </cellStyleXfs>
  <cellXfs count="176">
    <xf numFmtId="0" fontId="0" fillId="0" borderId="0" xfId="0"/>
    <xf numFmtId="49" fontId="1" fillId="0" borderId="0" xfId="0" applyNumberFormat="1" applyFont="1"/>
    <xf numFmtId="0" fontId="1" fillId="0" borderId="0" xfId="0" applyFont="1" applyAlignment="1" applyProtection="1">
      <alignment horizontal="right" vertical="center"/>
      <protection locked="0"/>
    </xf>
    <xf numFmtId="0" fontId="2" fillId="0" borderId="0" xfId="0" applyFont="1" applyAlignment="1">
      <alignment horizontal="center" vertical="center"/>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1"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6" fontId="5" fillId="0" borderId="7" xfId="51" applyFont="1">
      <alignment horizontal="right"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Alignment="1">
      <alignment horizontal="center" vertical="center"/>
    </xf>
    <xf numFmtId="0" fontId="4" fillId="0" borderId="5"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49" fontId="7" fillId="0" borderId="0" xfId="50" applyBorder="1">
      <alignment horizontal="left" vertical="center" wrapText="1"/>
    </xf>
    <xf numFmtId="49" fontId="7" fillId="0" borderId="0" xfId="50" applyBorder="1" applyAlignment="1">
      <alignment horizontal="right" vertical="center" wrapText="1"/>
    </xf>
    <xf numFmtId="49" fontId="8" fillId="0" borderId="0" xfId="50" applyFont="1" applyBorder="1" applyAlignment="1">
      <alignment horizontal="center" vertical="center" wrapText="1"/>
    </xf>
    <xf numFmtId="49" fontId="9" fillId="0" borderId="7" xfId="50" applyFont="1" applyAlignment="1">
      <alignment horizontal="center" vertical="center" wrapText="1"/>
    </xf>
    <xf numFmtId="49" fontId="10" fillId="0" borderId="7" xfId="50" applyAlignment="1">
      <alignment horizontal="center" vertical="center" wrapText="1"/>
    </xf>
    <xf numFmtId="49" fontId="9" fillId="0" borderId="7" xfId="50" applyFont="1">
      <alignment horizontal="left" vertical="center" wrapText="1"/>
    </xf>
    <xf numFmtId="180" fontId="7" fillId="0" borderId="7" xfId="56">
      <alignment horizontal="right" vertical="center"/>
    </xf>
    <xf numFmtId="176" fontId="7" fillId="0" borderId="7" xfId="51">
      <alignment horizontal="right" vertical="center"/>
    </xf>
    <xf numFmtId="180" fontId="7" fillId="0" borderId="7" xfId="0" applyNumberFormat="1" applyFont="1" applyBorder="1" applyAlignment="1">
      <alignment horizontal="left" vertical="center"/>
    </xf>
    <xf numFmtId="176" fontId="7" fillId="0" borderId="7" xfId="0" applyNumberFormat="1" applyFont="1" applyBorder="1" applyAlignment="1">
      <alignment horizontal="left" vertical="center"/>
    </xf>
    <xf numFmtId="0" fontId="3" fillId="0" borderId="0" xfId="0" applyFont="1" applyAlignment="1" applyProtection="1">
      <alignment horizontal="right" vertical="center"/>
      <protection locked="0"/>
    </xf>
    <xf numFmtId="0" fontId="11" fillId="0" borderId="0" xfId="0" applyFont="1" applyAlignment="1">
      <alignment horizontal="center" vertical="center"/>
    </xf>
    <xf numFmtId="0" fontId="6"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2" fillId="0" borderId="7" xfId="0" applyFont="1" applyBorder="1" applyAlignment="1">
      <alignment horizontal="left" vertical="center" wrapText="1"/>
    </xf>
    <xf numFmtId="0" fontId="12" fillId="0" borderId="7" xfId="0" applyFont="1" applyBorder="1" applyAlignment="1">
      <alignment vertical="center" wrapText="1"/>
    </xf>
    <xf numFmtId="0" fontId="12" fillId="0" borderId="7" xfId="0" applyFont="1" applyBorder="1" applyAlignment="1">
      <alignment horizontal="center" vertical="center" wrapText="1"/>
    </xf>
    <xf numFmtId="0" fontId="12" fillId="0" borderId="7" xfId="0" applyFont="1" applyBorder="1" applyAlignment="1" applyProtection="1">
      <alignment horizontal="center" vertical="center"/>
      <protection locked="0"/>
    </xf>
    <xf numFmtId="0" fontId="12" fillId="0" borderId="7" xfId="0" applyFont="1" applyBorder="1" applyAlignment="1" applyProtection="1">
      <alignment horizontal="left" vertical="center" wrapText="1"/>
      <protection locked="0"/>
    </xf>
    <xf numFmtId="0" fontId="1" fillId="0" borderId="7" xfId="0" applyFont="1" applyBorder="1" applyAlignment="1">
      <alignment horizontal="left" vertical="center" wrapText="1"/>
    </xf>
    <xf numFmtId="0" fontId="1" fillId="0" borderId="0" xfId="0" applyFont="1" applyAlignment="1">
      <alignment horizontal="right" vertical="center"/>
    </xf>
    <xf numFmtId="0" fontId="11"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3" fillId="0" borderId="0" xfId="0" applyFont="1" applyAlignment="1" applyProtection="1">
      <alignment horizontal="right"/>
      <protection locked="0"/>
    </xf>
    <xf numFmtId="0" fontId="4" fillId="0" borderId="7" xfId="0" applyFont="1" applyBorder="1" applyAlignment="1">
      <alignment horizontal="center" vertical="center"/>
    </xf>
    <xf numFmtId="0" fontId="4" fillId="0" borderId="8" xfId="0" applyFont="1" applyBorder="1" applyAlignment="1">
      <alignment horizontal="center" vertical="center" wrapText="1"/>
    </xf>
    <xf numFmtId="176" fontId="5" fillId="0" borderId="7" xfId="0" applyNumberFormat="1" applyFont="1" applyBorder="1" applyAlignment="1">
      <alignment horizontal="right" vertical="center"/>
    </xf>
    <xf numFmtId="0" fontId="3" fillId="0" borderId="0" xfId="0" applyFont="1" applyAlignment="1" applyProtection="1">
      <alignment vertical="top" wrapText="1"/>
      <protection locked="0"/>
    </xf>
    <xf numFmtId="0" fontId="3" fillId="0" borderId="0" xfId="0" applyFont="1" applyAlignment="1" applyProtection="1">
      <alignment horizontal="right" vertical="center" wrapText="1"/>
      <protection locked="0"/>
    </xf>
    <xf numFmtId="0" fontId="3" fillId="0" borderId="0" xfId="0" applyFont="1" applyAlignment="1">
      <alignment horizontal="right" vertical="center" wrapText="1"/>
    </xf>
    <xf numFmtId="0" fontId="6"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0" fontId="3" fillId="0" borderId="0" xfId="0" applyFont="1" applyAlignment="1" applyProtection="1">
      <alignment horizontal="right" wrapText="1"/>
      <protection locked="0"/>
    </xf>
    <xf numFmtId="0" fontId="3" fillId="0" borderId="0" xfId="0" applyFont="1" applyAlignment="1">
      <alignment horizontal="right" wrapText="1"/>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4" fontId="3" fillId="0" borderId="12"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13"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0" xfId="0" applyFont="1" applyAlignment="1">
      <alignment horizontal="right" vertical="center"/>
    </xf>
    <xf numFmtId="0" fontId="3" fillId="0" borderId="0" xfId="0" applyFont="1" applyAlignment="1">
      <alignment horizontal="left" vertical="center"/>
    </xf>
    <xf numFmtId="0" fontId="3" fillId="0" borderId="0" xfId="0" applyFont="1" applyAlignment="1">
      <alignment horizontal="right"/>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protection locked="0"/>
    </xf>
    <xf numFmtId="0" fontId="3" fillId="0" borderId="12" xfId="0" applyFont="1" applyBorder="1" applyAlignment="1">
      <alignment horizontal="right" vertical="center"/>
    </xf>
    <xf numFmtId="0" fontId="3" fillId="0" borderId="6" xfId="0" applyFont="1" applyBorder="1" applyAlignment="1">
      <alignment horizontal="left" vertical="center" wrapText="1" indent="1"/>
    </xf>
    <xf numFmtId="0" fontId="3" fillId="0" borderId="12" xfId="0" applyFont="1" applyBorder="1" applyAlignment="1">
      <alignment horizontal="center" vertical="center" wrapText="1"/>
    </xf>
    <xf numFmtId="180" fontId="5" fillId="0" borderId="7" xfId="56" applyFont="1" applyAlignment="1">
      <alignment horizontal="center" vertical="center"/>
    </xf>
    <xf numFmtId="0" fontId="3" fillId="0" borderId="0" xfId="0" applyFont="1" applyAlignment="1" applyProtection="1">
      <alignment horizontal="left" vertical="center" wrapText="1"/>
      <protection locked="0"/>
    </xf>
    <xf numFmtId="0" fontId="4" fillId="0" borderId="0" xfId="0" applyFont="1" applyAlignment="1">
      <alignment horizontal="left" vertical="center" wrapText="1"/>
    </xf>
    <xf numFmtId="0" fontId="1" fillId="0" borderId="0" xfId="0" applyFont="1" applyAlignment="1">
      <alignment horizontal="right"/>
    </xf>
    <xf numFmtId="0" fontId="3" fillId="0" borderId="7" xfId="0" applyFont="1" applyBorder="1" applyAlignment="1">
      <alignment horizontal="left" vertical="center" wrapText="1" indent="1"/>
    </xf>
    <xf numFmtId="0" fontId="3" fillId="0" borderId="7" xfId="0" applyFont="1" applyBorder="1" applyAlignment="1">
      <alignment horizontal="left" vertical="center" wrapText="1" indent="2"/>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2" fillId="0" borderId="7" xfId="0" applyFont="1" applyBorder="1" applyAlignment="1">
      <alignment horizontal="left" vertical="center" wrapText="1" indent="1"/>
    </xf>
    <xf numFmtId="0" fontId="1" fillId="0" borderId="0" xfId="0" applyFont="1" applyAlignment="1">
      <alignment vertical="top"/>
    </xf>
    <xf numFmtId="0" fontId="5" fillId="0" borderId="0" xfId="0" applyFont="1" applyAlignment="1">
      <alignment horizontal="left" vertical="center"/>
    </xf>
    <xf numFmtId="0" fontId="13" fillId="0" borderId="7" xfId="0" applyFont="1" applyBorder="1" applyAlignment="1">
      <alignment horizontal="center" vertical="center"/>
    </xf>
    <xf numFmtId="0" fontId="13" fillId="0" borderId="1" xfId="0" applyFont="1" applyBorder="1" applyAlignment="1">
      <alignment horizontal="center" vertical="center" wrapText="1"/>
    </xf>
    <xf numFmtId="49" fontId="5" fillId="0" borderId="7" xfId="50" applyFont="1">
      <alignment horizontal="left" vertical="center" wrapText="1"/>
    </xf>
    <xf numFmtId="49" fontId="5" fillId="0" borderId="7" xfId="0" applyNumberFormat="1" applyFont="1" applyBorder="1" applyAlignment="1">
      <alignment horizontal="left" vertical="center" wrapText="1"/>
    </xf>
    <xf numFmtId="4" fontId="3" fillId="0" borderId="7" xfId="0" applyNumberFormat="1" applyFont="1" applyBorder="1" applyAlignment="1" applyProtection="1">
      <alignment horizontal="right" vertical="center" wrapText="1"/>
      <protection locked="0"/>
    </xf>
    <xf numFmtId="0" fontId="13" fillId="0" borderId="7" xfId="0" applyFont="1" applyBorder="1" applyAlignment="1">
      <alignment horizontal="center" vertical="center" wrapText="1"/>
    </xf>
    <xf numFmtId="0" fontId="14" fillId="0" borderId="7" xfId="0" applyFont="1" applyBorder="1" applyAlignment="1">
      <alignment horizontal="center"/>
    </xf>
    <xf numFmtId="49" fontId="5" fillId="0" borderId="7" xfId="50" applyFont="1" applyAlignment="1">
      <alignment horizontal="left" vertical="center" wrapText="1" indent="1"/>
    </xf>
    <xf numFmtId="0" fontId="1" fillId="0" borderId="0" xfId="0" applyFont="1" applyAlignment="1">
      <alignment horizontal="center" wrapText="1"/>
    </xf>
    <xf numFmtId="0" fontId="15"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7" fillId="0" borderId="0" xfId="0" applyFont="1" applyAlignment="1">
      <alignment horizontal="center" vertical="center"/>
    </xf>
    <xf numFmtId="0" fontId="18" fillId="0" borderId="0" xfId="0" applyFont="1" applyAlignment="1">
      <alignment horizontal="center" vertical="center"/>
    </xf>
    <xf numFmtId="0" fontId="4" fillId="0" borderId="1" xfId="0" applyFont="1" applyBorder="1" applyAlignment="1" applyProtection="1">
      <alignment horizontal="center" vertical="center"/>
      <protection locked="0"/>
    </xf>
    <xf numFmtId="0" fontId="19" fillId="0" borderId="7" xfId="0" applyFont="1" applyBorder="1" applyAlignment="1">
      <alignment vertical="center"/>
    </xf>
    <xf numFmtId="4" fontId="19" fillId="0" borderId="7" xfId="0" applyNumberFormat="1" applyFont="1" applyBorder="1" applyAlignment="1" applyProtection="1">
      <alignment horizontal="right" vertical="center"/>
      <protection locked="0"/>
    </xf>
    <xf numFmtId="49" fontId="19" fillId="0" borderId="7" xfId="50" applyFont="1">
      <alignment horizontal="left" vertical="center" wrapText="1"/>
    </xf>
    <xf numFmtId="0" fontId="5" fillId="0" borderId="7" xfId="0" applyFont="1" applyBorder="1" applyAlignment="1">
      <alignment vertical="center"/>
    </xf>
    <xf numFmtId="0" fontId="3" fillId="0" borderId="7" xfId="0" applyFont="1" applyBorder="1" applyAlignment="1">
      <alignment vertical="center"/>
    </xf>
    <xf numFmtId="4" fontId="19" fillId="0" borderId="7" xfId="0" applyNumberFormat="1" applyFont="1" applyBorder="1" applyAlignment="1">
      <alignment horizontal="right" vertical="center"/>
    </xf>
    <xf numFmtId="0" fontId="5" fillId="0" borderId="7" xfId="0" applyFont="1" applyBorder="1" applyAlignment="1">
      <alignment horizontal="left" vertical="center"/>
    </xf>
    <xf numFmtId="0" fontId="19"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 fillId="0" borderId="1" xfId="0" applyFont="1" applyBorder="1" applyAlignment="1">
      <alignment horizontal="center" vertical="center" wrapText="1"/>
    </xf>
    <xf numFmtId="176" fontId="5" fillId="0" borderId="0" xfId="51" applyFont="1" applyBorder="1">
      <alignment horizontal="right" vertical="center"/>
    </xf>
    <xf numFmtId="0" fontId="1" fillId="0" borderId="0" xfId="0" applyFont="1" applyProtection="1">
      <protection locked="0"/>
    </xf>
    <xf numFmtId="0" fontId="11" fillId="0" borderId="0" xfId="0" applyFont="1" applyAlignment="1" applyProtection="1">
      <alignment horizontal="center" vertical="center"/>
      <protection locked="0"/>
    </xf>
    <xf numFmtId="0" fontId="4" fillId="0" borderId="0" xfId="0" applyFont="1" applyProtection="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pplyProtection="1">
      <alignment horizontal="center" vertical="center"/>
      <protection locked="0"/>
    </xf>
    <xf numFmtId="0" fontId="1" fillId="0" borderId="12" xfId="0" applyFont="1" applyBorder="1" applyAlignment="1">
      <alignment horizontal="center" vertical="center" wrapText="1"/>
    </xf>
    <xf numFmtId="0" fontId="20"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1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6" fillId="0" borderId="0" xfId="0" applyFont="1" applyAlignment="1">
      <alignment horizontal="center" vertical="top"/>
    </xf>
    <xf numFmtId="0" fontId="3" fillId="0" borderId="6" xfId="0" applyFont="1" applyBorder="1" applyAlignment="1">
      <alignment horizontal="left" vertical="center"/>
    </xf>
    <xf numFmtId="0" fontId="19" fillId="0" borderId="6"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176" fontId="19" fillId="0" borderId="7" xfId="0" applyNumberFormat="1" applyFont="1" applyBorder="1" applyAlignment="1">
      <alignment horizontal="right" vertical="center"/>
    </xf>
    <xf numFmtId="0" fontId="5" fillId="0" borderId="6" xfId="0" applyFont="1" applyBorder="1" applyAlignment="1">
      <alignment horizontal="left" vertical="center"/>
    </xf>
    <xf numFmtId="0" fontId="19"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1"/>
  <sheetViews>
    <sheetView showZeros="0" tabSelected="1" workbookViewId="0">
      <selection activeCell="A27" sqref="A27"/>
    </sheetView>
  </sheetViews>
  <sheetFormatPr defaultColWidth="8" defaultRowHeight="14.25" customHeight="1" outlineLevelCol="3"/>
  <cols>
    <col min="1" max="1" width="39.5727272727273" customWidth="1"/>
    <col min="2" max="2" width="46.3181818181818" customWidth="1"/>
    <col min="3" max="3" width="40.4272727272727" customWidth="1"/>
    <col min="4" max="4" width="50.1727272727273" customWidth="1"/>
  </cols>
  <sheetData>
    <row r="1" ht="12" customHeight="1" spans="1:4">
      <c r="D1" s="93" t="s">
        <v>0</v>
      </c>
    </row>
    <row r="2" ht="36" customHeight="1" spans="1:4">
      <c r="A2" s="44" t="s">
        <v>1</v>
      </c>
      <c r="B2" s="168"/>
      <c r="C2" s="168"/>
      <c r="D2" s="168"/>
    </row>
    <row r="3" ht="21" customHeight="1" spans="1:4">
      <c r="A3" s="92" t="str">
        <f>"单位名称："&amp;"云南省体育对外交流服务中心"</f>
        <v>单位名称：云南省体育对外交流服务中心</v>
      </c>
      <c r="B3" s="133"/>
      <c r="C3" s="133"/>
      <c r="D3" s="91" t="s">
        <v>2</v>
      </c>
    </row>
    <row r="4" ht="19.5" customHeight="1" spans="1:4">
      <c r="A4" s="10" t="s">
        <v>3</v>
      </c>
      <c r="B4" s="12"/>
      <c r="C4" s="10" t="s">
        <v>4</v>
      </c>
      <c r="D4" s="12"/>
    </row>
    <row r="5" ht="19.5" customHeight="1" spans="1:4">
      <c r="A5" s="15" t="s">
        <v>5</v>
      </c>
      <c r="B5" s="15" t="s">
        <v>6</v>
      </c>
      <c r="C5" s="15" t="s">
        <v>7</v>
      </c>
      <c r="D5" s="15" t="s">
        <v>6</v>
      </c>
    </row>
    <row r="6" ht="19.5" customHeight="1" spans="1:4">
      <c r="A6" s="18"/>
      <c r="B6" s="18"/>
      <c r="C6" s="18"/>
      <c r="D6" s="18"/>
    </row>
    <row r="7" ht="25.4" customHeight="1" spans="1:4">
      <c r="A7" s="144" t="s">
        <v>8</v>
      </c>
      <c r="B7" s="122">
        <v>597308.05</v>
      </c>
      <c r="C7" s="112" t="str">
        <f>"一"&amp;"、"&amp;"文化旅游体育与传媒支出"</f>
        <v>一、文化旅游体育与传媒支出</v>
      </c>
      <c r="D7" s="122">
        <v>4551793.28</v>
      </c>
    </row>
    <row r="8" ht="25.4" customHeight="1" spans="1:4">
      <c r="A8" s="144" t="s">
        <v>9</v>
      </c>
      <c r="B8" s="122">
        <v>960000</v>
      </c>
      <c r="C8" s="112" t="str">
        <f>"二"&amp;"、"&amp;"社会保障和就业支出"</f>
        <v>二、社会保障和就业支出</v>
      </c>
      <c r="D8" s="122">
        <v>625514.77</v>
      </c>
    </row>
    <row r="9" ht="25.4" customHeight="1" spans="1:4">
      <c r="A9" s="144" t="s">
        <v>10</v>
      </c>
      <c r="B9" s="122"/>
      <c r="C9" s="112" t="str">
        <f>"三"&amp;"、"&amp;"卫生健康支出"</f>
        <v>三、卫生健康支出</v>
      </c>
      <c r="D9" s="122">
        <v>420000</v>
      </c>
    </row>
    <row r="10" ht="25.4" customHeight="1" spans="1:4">
      <c r="A10" s="144" t="s">
        <v>11</v>
      </c>
      <c r="B10" s="87"/>
      <c r="C10" s="112" t="str">
        <f>"四"&amp;"、"&amp;"住房保障支出"</f>
        <v>四、住房保障支出</v>
      </c>
      <c r="D10" s="122">
        <v>200000</v>
      </c>
    </row>
    <row r="11" ht="25.4" customHeight="1" spans="1:4">
      <c r="A11" s="144" t="s">
        <v>12</v>
      </c>
      <c r="B11" s="122">
        <v>520000</v>
      </c>
      <c r="C11" s="112" t="str">
        <f>"五"&amp;"、"&amp;"其他支出"</f>
        <v>五、其他支出</v>
      </c>
      <c r="D11" s="122">
        <v>3667919</v>
      </c>
    </row>
    <row r="12" ht="25.4" customHeight="1" spans="1:4">
      <c r="A12" s="144" t="s">
        <v>13</v>
      </c>
      <c r="B12" s="87">
        <v>500000</v>
      </c>
      <c r="C12" s="112"/>
      <c r="D12" s="122"/>
    </row>
    <row r="13" ht="25.4" customHeight="1" spans="1:4">
      <c r="A13" s="144" t="s">
        <v>14</v>
      </c>
      <c r="B13" s="87"/>
      <c r="C13" s="112"/>
      <c r="D13" s="122"/>
    </row>
    <row r="14" ht="25.4" customHeight="1" spans="1:4">
      <c r="A14" s="144" t="s">
        <v>15</v>
      </c>
      <c r="B14" s="87"/>
      <c r="C14" s="112"/>
      <c r="D14" s="122"/>
    </row>
    <row r="15" ht="25.4" customHeight="1" spans="1:4">
      <c r="A15" s="169" t="s">
        <v>16</v>
      </c>
      <c r="B15" s="87"/>
      <c r="C15" s="112"/>
      <c r="D15" s="122"/>
    </row>
    <row r="16" ht="25.4" customHeight="1" spans="1:4">
      <c r="A16" s="169" t="s">
        <v>17</v>
      </c>
      <c r="B16" s="122">
        <v>20000</v>
      </c>
      <c r="C16" s="112"/>
      <c r="D16" s="122"/>
    </row>
    <row r="17" ht="25.4" customHeight="1" spans="1:4">
      <c r="A17" s="170" t="s">
        <v>18</v>
      </c>
      <c r="B17" s="140">
        <v>2077308.05</v>
      </c>
      <c r="C17" s="142" t="s">
        <v>19</v>
      </c>
      <c r="D17" s="140">
        <v>9465227.05</v>
      </c>
    </row>
    <row r="18" ht="25.4" customHeight="1" spans="1:4">
      <c r="A18" s="171" t="s">
        <v>20</v>
      </c>
      <c r="B18" s="140">
        <v>7387919</v>
      </c>
      <c r="C18" s="172" t="s">
        <v>21</v>
      </c>
      <c r="D18" s="173"/>
    </row>
    <row r="19" ht="25.4" customHeight="1" spans="1:4">
      <c r="A19" s="174" t="s">
        <v>22</v>
      </c>
      <c r="B19" s="122">
        <v>2707919</v>
      </c>
      <c r="C19" s="141" t="s">
        <v>22</v>
      </c>
      <c r="D19" s="87"/>
    </row>
    <row r="20" ht="25.4" customHeight="1" spans="1:4">
      <c r="A20" s="174" t="s">
        <v>23</v>
      </c>
      <c r="B20" s="122">
        <v>4680000</v>
      </c>
      <c r="C20" s="141" t="s">
        <v>23</v>
      </c>
      <c r="D20" s="87"/>
    </row>
    <row r="21" ht="25.4" customHeight="1" spans="1:4">
      <c r="A21" s="175" t="s">
        <v>24</v>
      </c>
      <c r="B21" s="140">
        <v>9465227.05</v>
      </c>
      <c r="C21" s="142" t="s">
        <v>25</v>
      </c>
      <c r="D21" s="136">
        <v>9465227.05</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selection activeCell="C40" sqref="C40"/>
    </sheetView>
  </sheetViews>
  <sheetFormatPr defaultColWidth="9.13636363636364" defaultRowHeight="14.25" customHeight="1" outlineLevelCol="5"/>
  <cols>
    <col min="1" max="1" width="29.0272727272727" customWidth="1"/>
    <col min="2" max="2" width="28.6" customWidth="1"/>
    <col min="3" max="3" width="31.6" customWidth="1"/>
    <col min="4" max="6" width="33.4545454545455" customWidth="1"/>
  </cols>
  <sheetData>
    <row r="1" ht="15.75" customHeight="1" spans="1:6">
      <c r="F1" s="54" t="s">
        <v>331</v>
      </c>
    </row>
    <row r="2" ht="28.5" customHeight="1" spans="1:6">
      <c r="A2" s="26" t="s">
        <v>332</v>
      </c>
      <c r="B2" s="26"/>
      <c r="C2" s="26"/>
      <c r="D2" s="26"/>
      <c r="E2" s="26"/>
      <c r="F2" s="26"/>
    </row>
    <row r="3" ht="15" customHeight="1" spans="1:6">
      <c r="A3" s="100" t="str">
        <f>"单位名称："&amp;"云南省体育对外交流服务中心"</f>
        <v>单位名称：云南省体育对外交流服务中心</v>
      </c>
      <c r="B3" s="101"/>
      <c r="C3" s="101"/>
      <c r="D3" s="57"/>
      <c r="E3" s="57"/>
      <c r="F3" s="102" t="s">
        <v>2</v>
      </c>
    </row>
    <row r="4" ht="18.75" customHeight="1" spans="1:6">
      <c r="A4" s="9" t="s">
        <v>134</v>
      </c>
      <c r="B4" s="9" t="s">
        <v>48</v>
      </c>
      <c r="C4" s="9" t="s">
        <v>49</v>
      </c>
      <c r="D4" s="15" t="s">
        <v>333</v>
      </c>
      <c r="E4" s="61"/>
      <c r="F4" s="61"/>
    </row>
    <row r="5" ht="30" customHeight="1" spans="1:6">
      <c r="A5" s="18"/>
      <c r="B5" s="18"/>
      <c r="C5" s="18"/>
      <c r="D5" s="15" t="s">
        <v>30</v>
      </c>
      <c r="E5" s="61" t="s">
        <v>57</v>
      </c>
      <c r="F5" s="61" t="s">
        <v>58</v>
      </c>
    </row>
    <row r="6" ht="16.5" customHeight="1" spans="1:6">
      <c r="A6" s="61">
        <v>1</v>
      </c>
      <c r="B6" s="61">
        <v>2</v>
      </c>
      <c r="C6" s="61">
        <v>3</v>
      </c>
      <c r="D6" s="61">
        <v>4</v>
      </c>
      <c r="E6" s="61">
        <v>5</v>
      </c>
      <c r="F6" s="61">
        <v>6</v>
      </c>
    </row>
    <row r="7" ht="20.25" customHeight="1" spans="1:6">
      <c r="A7" s="29" t="s">
        <v>45</v>
      </c>
      <c r="B7" s="29" t="s">
        <v>94</v>
      </c>
      <c r="C7" s="29" t="s">
        <v>56</v>
      </c>
      <c r="D7" s="22">
        <v>3667919</v>
      </c>
      <c r="E7" s="22"/>
      <c r="F7" s="22">
        <v>3667919</v>
      </c>
    </row>
    <row r="8" ht="20.25" customHeight="1" spans="1:6">
      <c r="A8" s="29" t="s">
        <v>45</v>
      </c>
      <c r="B8" s="103" t="s">
        <v>95</v>
      </c>
      <c r="C8" s="103" t="s">
        <v>96</v>
      </c>
      <c r="D8" s="22">
        <v>3667919</v>
      </c>
      <c r="E8" s="22"/>
      <c r="F8" s="22">
        <v>3667919</v>
      </c>
    </row>
    <row r="9" ht="20.25" customHeight="1" spans="1:6">
      <c r="A9" s="29" t="s">
        <v>45</v>
      </c>
      <c r="B9" s="104" t="s">
        <v>97</v>
      </c>
      <c r="C9" s="104" t="s">
        <v>98</v>
      </c>
      <c r="D9" s="22">
        <v>3667919</v>
      </c>
      <c r="E9" s="22"/>
      <c r="F9" s="22">
        <v>3667919</v>
      </c>
    </row>
    <row r="10" ht="17.25" customHeight="1" spans="1:6">
      <c r="A10" s="105" t="s">
        <v>99</v>
      </c>
      <c r="B10" s="106"/>
      <c r="C10" s="106" t="s">
        <v>99</v>
      </c>
      <c r="D10" s="22">
        <v>3667919</v>
      </c>
      <c r="E10" s="22"/>
      <c r="F10" s="22">
        <v>3667919</v>
      </c>
    </row>
  </sheetData>
  <mergeCells count="6">
    <mergeCell ref="A2:F2"/>
    <mergeCell ref="D4:F4"/>
    <mergeCell ref="A10:C10"/>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8"/>
  <sheetViews>
    <sheetView showZeros="0" workbookViewId="0">
      <selection activeCell="E35" sqref="E35"/>
    </sheetView>
  </sheetViews>
  <sheetFormatPr defaultColWidth="9.13636363636364" defaultRowHeight="14.25" customHeight="1"/>
  <cols>
    <col min="1" max="1" width="39.1363636363636" customWidth="1"/>
    <col min="2" max="2" width="21.7090909090909" customWidth="1"/>
    <col min="3" max="3" width="35.2818181818182" customWidth="1"/>
    <col min="4" max="4" width="7.70909090909091" customWidth="1"/>
    <col min="5" max="5" width="10.2818181818182" customWidth="1"/>
    <col min="6" max="11" width="14.7363636363636" customWidth="1"/>
    <col min="12" max="16" width="12.5727272727273" customWidth="1"/>
    <col min="17" max="17" width="10.4272727272727" customWidth="1"/>
  </cols>
  <sheetData>
    <row r="1" ht="13.5" customHeight="1" spans="1:17">
      <c r="O1" s="43"/>
      <c r="P1" s="43"/>
      <c r="Q1" s="91" t="s">
        <v>334</v>
      </c>
    </row>
    <row r="2" ht="27.75" customHeight="1" spans="1:17">
      <c r="A2" s="55" t="s">
        <v>335</v>
      </c>
      <c r="B2" s="26"/>
      <c r="C2" s="26"/>
      <c r="D2" s="26"/>
      <c r="E2" s="26"/>
      <c r="F2" s="26"/>
      <c r="G2" s="26"/>
      <c r="H2" s="26"/>
      <c r="I2" s="26"/>
      <c r="J2" s="26"/>
      <c r="K2" s="45"/>
      <c r="L2" s="26"/>
      <c r="M2" s="26"/>
      <c r="N2" s="26"/>
      <c r="O2" s="45"/>
      <c r="P2" s="45"/>
      <c r="Q2" s="26"/>
    </row>
    <row r="3" ht="18.75" customHeight="1" spans="1:17">
      <c r="A3" s="92" t="str">
        <f>"单位名称："&amp;"云南省体育对外交流服务中心"</f>
        <v>单位名称：云南省体育对外交流服务中心</v>
      </c>
      <c r="B3" s="6"/>
      <c r="C3" s="6"/>
      <c r="D3" s="6"/>
      <c r="E3" s="6"/>
      <c r="F3" s="6"/>
      <c r="G3" s="6"/>
      <c r="H3" s="6"/>
      <c r="I3" s="6"/>
      <c r="J3" s="6"/>
      <c r="O3" s="60"/>
      <c r="P3" s="60"/>
      <c r="Q3" s="93" t="s">
        <v>124</v>
      </c>
    </row>
    <row r="4" ht="15.75" customHeight="1" spans="1:17">
      <c r="A4" s="9" t="s">
        <v>336</v>
      </c>
      <c r="B4" s="71" t="s">
        <v>337</v>
      </c>
      <c r="C4" s="71" t="s">
        <v>338</v>
      </c>
      <c r="D4" s="71" t="s">
        <v>339</v>
      </c>
      <c r="E4" s="71" t="s">
        <v>340</v>
      </c>
      <c r="F4" s="71" t="s">
        <v>341</v>
      </c>
      <c r="G4" s="72" t="s">
        <v>141</v>
      </c>
      <c r="H4" s="72"/>
      <c r="I4" s="72"/>
      <c r="J4" s="72"/>
      <c r="K4" s="73"/>
      <c r="L4" s="72"/>
      <c r="M4" s="72"/>
      <c r="N4" s="72"/>
      <c r="O4" s="74"/>
      <c r="P4" s="73"/>
      <c r="Q4" s="75"/>
    </row>
    <row r="5" ht="17.25" customHeight="1" spans="1:17">
      <c r="A5" s="14"/>
      <c r="B5" s="76"/>
      <c r="C5" s="76"/>
      <c r="D5" s="76"/>
      <c r="E5" s="76"/>
      <c r="F5" s="76"/>
      <c r="G5" s="76" t="s">
        <v>30</v>
      </c>
      <c r="H5" s="76" t="s">
        <v>33</v>
      </c>
      <c r="I5" s="76" t="s">
        <v>342</v>
      </c>
      <c r="J5" s="76" t="s">
        <v>343</v>
      </c>
      <c r="K5" s="77" t="s">
        <v>344</v>
      </c>
      <c r="L5" s="78" t="s">
        <v>345</v>
      </c>
      <c r="M5" s="78"/>
      <c r="N5" s="78"/>
      <c r="O5" s="79"/>
      <c r="P5" s="80"/>
      <c r="Q5" s="81"/>
    </row>
    <row r="6" ht="54" customHeight="1" spans="1:17">
      <c r="A6" s="17"/>
      <c r="B6" s="81"/>
      <c r="C6" s="81"/>
      <c r="D6" s="81"/>
      <c r="E6" s="81"/>
      <c r="F6" s="81"/>
      <c r="G6" s="81"/>
      <c r="H6" s="81" t="s">
        <v>32</v>
      </c>
      <c r="I6" s="81"/>
      <c r="J6" s="81"/>
      <c r="K6" s="82"/>
      <c r="L6" s="81" t="s">
        <v>32</v>
      </c>
      <c r="M6" s="81" t="s">
        <v>43</v>
      </c>
      <c r="N6" s="81" t="s">
        <v>148</v>
      </c>
      <c r="O6" s="83" t="s">
        <v>39</v>
      </c>
      <c r="P6" s="82" t="s">
        <v>40</v>
      </c>
      <c r="Q6" s="81" t="s">
        <v>41</v>
      </c>
    </row>
    <row r="7" ht="15" customHeight="1" spans="1:17">
      <c r="A7" s="18">
        <v>1</v>
      </c>
      <c r="B7" s="94">
        <v>2</v>
      </c>
      <c r="C7" s="94">
        <v>3</v>
      </c>
      <c r="D7" s="94">
        <v>4</v>
      </c>
      <c r="E7" s="94">
        <v>5</v>
      </c>
      <c r="F7" s="94">
        <v>6</v>
      </c>
      <c r="G7" s="95">
        <v>7</v>
      </c>
      <c r="H7" s="95">
        <v>8</v>
      </c>
      <c r="I7" s="95">
        <v>9</v>
      </c>
      <c r="J7" s="95">
        <v>10</v>
      </c>
      <c r="K7" s="95">
        <v>11</v>
      </c>
      <c r="L7" s="95">
        <v>12</v>
      </c>
      <c r="M7" s="95">
        <v>13</v>
      </c>
      <c r="N7" s="95">
        <v>14</v>
      </c>
      <c r="O7" s="95">
        <v>15</v>
      </c>
      <c r="P7" s="95">
        <v>16</v>
      </c>
      <c r="Q7" s="95">
        <v>17</v>
      </c>
    </row>
    <row r="8" ht="21" customHeight="1" spans="1:17">
      <c r="A8" s="84" t="s">
        <v>45</v>
      </c>
      <c r="B8" s="85"/>
      <c r="C8" s="85"/>
      <c r="D8" s="85"/>
      <c r="E8" s="96"/>
      <c r="F8" s="22">
        <v>144300</v>
      </c>
      <c r="G8" s="22">
        <v>144300</v>
      </c>
      <c r="H8" s="22"/>
      <c r="I8" s="22"/>
      <c r="J8" s="22"/>
      <c r="K8" s="22"/>
      <c r="L8" s="22">
        <v>144300</v>
      </c>
      <c r="M8" s="22">
        <v>144300</v>
      </c>
      <c r="N8" s="22"/>
      <c r="O8" s="22"/>
      <c r="P8" s="22"/>
      <c r="Q8" s="22"/>
    </row>
    <row r="9" ht="21" customHeight="1" spans="1:17">
      <c r="A9" s="97" t="s">
        <v>179</v>
      </c>
      <c r="B9" s="85" t="s">
        <v>346</v>
      </c>
      <c r="C9" s="85" t="s">
        <v>347</v>
      </c>
      <c r="D9" s="98" t="s">
        <v>303</v>
      </c>
      <c r="E9" s="99">
        <v>1</v>
      </c>
      <c r="F9" s="22">
        <v>15000</v>
      </c>
      <c r="G9" s="22">
        <v>15000</v>
      </c>
      <c r="H9" s="22"/>
      <c r="I9" s="22"/>
      <c r="J9" s="22"/>
      <c r="K9" s="22"/>
      <c r="L9" s="22">
        <v>15000</v>
      </c>
      <c r="M9" s="22">
        <v>15000</v>
      </c>
      <c r="N9" s="22"/>
      <c r="O9" s="22"/>
      <c r="P9" s="22"/>
      <c r="Q9" s="22"/>
    </row>
    <row r="10" ht="21" customHeight="1" spans="1:17">
      <c r="A10" s="97" t="s">
        <v>179</v>
      </c>
      <c r="B10" s="85" t="s">
        <v>348</v>
      </c>
      <c r="C10" s="85" t="s">
        <v>349</v>
      </c>
      <c r="D10" s="98" t="s">
        <v>303</v>
      </c>
      <c r="E10" s="99">
        <v>1</v>
      </c>
      <c r="F10" s="22">
        <v>45000</v>
      </c>
      <c r="G10" s="22">
        <v>45000</v>
      </c>
      <c r="H10" s="22"/>
      <c r="I10" s="22"/>
      <c r="J10" s="22"/>
      <c r="K10" s="22"/>
      <c r="L10" s="22">
        <v>45000</v>
      </c>
      <c r="M10" s="22">
        <v>45000</v>
      </c>
      <c r="N10" s="22"/>
      <c r="O10" s="22"/>
      <c r="P10" s="22"/>
      <c r="Q10" s="22"/>
    </row>
    <row r="11" ht="21" customHeight="1" spans="1:17">
      <c r="A11" s="97" t="s">
        <v>179</v>
      </c>
      <c r="B11" s="85" t="s">
        <v>350</v>
      </c>
      <c r="C11" s="85" t="s">
        <v>351</v>
      </c>
      <c r="D11" s="98" t="s">
        <v>303</v>
      </c>
      <c r="E11" s="99">
        <v>1</v>
      </c>
      <c r="F11" s="22">
        <v>15000</v>
      </c>
      <c r="G11" s="22">
        <v>15000</v>
      </c>
      <c r="H11" s="22"/>
      <c r="I11" s="22"/>
      <c r="J11" s="22"/>
      <c r="K11" s="22"/>
      <c r="L11" s="22">
        <v>15000</v>
      </c>
      <c r="M11" s="22">
        <v>15000</v>
      </c>
      <c r="N11" s="22"/>
      <c r="O11" s="22"/>
      <c r="P11" s="22"/>
      <c r="Q11" s="22"/>
    </row>
    <row r="12" ht="21" customHeight="1" spans="1:17">
      <c r="A12" s="97" t="s">
        <v>186</v>
      </c>
      <c r="B12" s="85" t="s">
        <v>352</v>
      </c>
      <c r="C12" s="85" t="s">
        <v>353</v>
      </c>
      <c r="D12" s="98" t="s">
        <v>354</v>
      </c>
      <c r="E12" s="99">
        <v>1</v>
      </c>
      <c r="F12" s="22">
        <v>9000</v>
      </c>
      <c r="G12" s="22">
        <v>9000</v>
      </c>
      <c r="H12" s="22"/>
      <c r="I12" s="22"/>
      <c r="J12" s="22"/>
      <c r="K12" s="22"/>
      <c r="L12" s="22">
        <v>9000</v>
      </c>
      <c r="M12" s="22">
        <v>9000</v>
      </c>
      <c r="N12" s="22"/>
      <c r="O12" s="22"/>
      <c r="P12" s="22"/>
      <c r="Q12" s="22"/>
    </row>
    <row r="13" ht="21" customHeight="1" spans="1:17">
      <c r="A13" s="97" t="s">
        <v>186</v>
      </c>
      <c r="B13" s="85" t="s">
        <v>355</v>
      </c>
      <c r="C13" s="85" t="s">
        <v>356</v>
      </c>
      <c r="D13" s="98" t="s">
        <v>357</v>
      </c>
      <c r="E13" s="99">
        <v>50</v>
      </c>
      <c r="F13" s="22">
        <v>7500</v>
      </c>
      <c r="G13" s="22">
        <v>7500</v>
      </c>
      <c r="H13" s="22"/>
      <c r="I13" s="22"/>
      <c r="J13" s="22"/>
      <c r="K13" s="22"/>
      <c r="L13" s="22">
        <v>7500</v>
      </c>
      <c r="M13" s="22">
        <v>7500</v>
      </c>
      <c r="N13" s="22"/>
      <c r="O13" s="22"/>
      <c r="P13" s="22"/>
      <c r="Q13" s="22"/>
    </row>
    <row r="14" ht="21" customHeight="1" spans="1:17">
      <c r="A14" s="97" t="s">
        <v>186</v>
      </c>
      <c r="B14" s="85" t="s">
        <v>358</v>
      </c>
      <c r="C14" s="85" t="s">
        <v>359</v>
      </c>
      <c r="D14" s="98" t="s">
        <v>354</v>
      </c>
      <c r="E14" s="99">
        <v>1</v>
      </c>
      <c r="F14" s="22">
        <v>9000</v>
      </c>
      <c r="G14" s="22">
        <v>9000</v>
      </c>
      <c r="H14" s="22"/>
      <c r="I14" s="22"/>
      <c r="J14" s="22"/>
      <c r="K14" s="22"/>
      <c r="L14" s="22">
        <v>9000</v>
      </c>
      <c r="M14" s="22">
        <v>9000</v>
      </c>
      <c r="N14" s="22"/>
      <c r="O14" s="22"/>
      <c r="P14" s="22"/>
      <c r="Q14" s="22"/>
    </row>
    <row r="15" ht="21" customHeight="1" spans="1:17">
      <c r="A15" s="97" t="s">
        <v>186</v>
      </c>
      <c r="B15" s="85" t="s">
        <v>360</v>
      </c>
      <c r="C15" s="85" t="s">
        <v>361</v>
      </c>
      <c r="D15" s="98" t="s">
        <v>296</v>
      </c>
      <c r="E15" s="99">
        <v>9</v>
      </c>
      <c r="F15" s="22">
        <v>10800</v>
      </c>
      <c r="G15" s="22">
        <v>10800</v>
      </c>
      <c r="H15" s="22"/>
      <c r="I15" s="22"/>
      <c r="J15" s="22"/>
      <c r="K15" s="22"/>
      <c r="L15" s="22">
        <v>10800</v>
      </c>
      <c r="M15" s="22">
        <v>10800</v>
      </c>
      <c r="N15" s="22"/>
      <c r="O15" s="22"/>
      <c r="P15" s="22"/>
      <c r="Q15" s="22"/>
    </row>
    <row r="16" ht="21" customHeight="1" spans="1:17">
      <c r="A16" s="97" t="s">
        <v>186</v>
      </c>
      <c r="B16" s="85" t="s">
        <v>362</v>
      </c>
      <c r="C16" s="85" t="s">
        <v>363</v>
      </c>
      <c r="D16" s="98" t="s">
        <v>354</v>
      </c>
      <c r="E16" s="99">
        <v>4</v>
      </c>
      <c r="F16" s="22">
        <v>24000</v>
      </c>
      <c r="G16" s="22">
        <v>24000</v>
      </c>
      <c r="H16" s="22"/>
      <c r="I16" s="22"/>
      <c r="J16" s="22"/>
      <c r="K16" s="22"/>
      <c r="L16" s="22">
        <v>24000</v>
      </c>
      <c r="M16" s="22">
        <v>24000</v>
      </c>
      <c r="N16" s="22"/>
      <c r="O16" s="22"/>
      <c r="P16" s="22"/>
      <c r="Q16" s="22"/>
    </row>
    <row r="17" ht="21" customHeight="1" spans="1:17">
      <c r="A17" s="97" t="s">
        <v>186</v>
      </c>
      <c r="B17" s="85" t="s">
        <v>364</v>
      </c>
      <c r="C17" s="85" t="s">
        <v>365</v>
      </c>
      <c r="D17" s="98" t="s">
        <v>296</v>
      </c>
      <c r="E17" s="99">
        <v>9</v>
      </c>
      <c r="F17" s="22">
        <v>9000</v>
      </c>
      <c r="G17" s="22">
        <v>9000</v>
      </c>
      <c r="H17" s="22"/>
      <c r="I17" s="22"/>
      <c r="J17" s="22"/>
      <c r="K17" s="22"/>
      <c r="L17" s="22">
        <v>9000</v>
      </c>
      <c r="M17" s="22">
        <v>9000</v>
      </c>
      <c r="N17" s="22"/>
      <c r="O17" s="22"/>
      <c r="P17" s="22"/>
      <c r="Q17" s="22"/>
    </row>
    <row r="18" ht="21" customHeight="1" spans="1:17">
      <c r="A18" s="88" t="s">
        <v>99</v>
      </c>
      <c r="B18" s="89"/>
      <c r="C18" s="89"/>
      <c r="D18" s="89"/>
      <c r="E18" s="96"/>
      <c r="F18" s="22">
        <v>144300</v>
      </c>
      <c r="G18" s="22">
        <v>144300</v>
      </c>
      <c r="H18" s="22"/>
      <c r="I18" s="22"/>
      <c r="J18" s="22"/>
      <c r="K18" s="22"/>
      <c r="L18" s="22">
        <v>144300</v>
      </c>
      <c r="M18" s="22">
        <v>144300</v>
      </c>
      <c r="N18" s="22"/>
      <c r="O18" s="22"/>
      <c r="P18" s="22"/>
      <c r="Q18" s="22"/>
    </row>
  </sheetData>
  <mergeCells count="16">
    <mergeCell ref="A2:Q2"/>
    <mergeCell ref="A3:F3"/>
    <mergeCell ref="G4:Q4"/>
    <mergeCell ref="L5:Q5"/>
    <mergeCell ref="A18:E18"/>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1"/>
  <sheetViews>
    <sheetView showZeros="0" workbookViewId="0">
      <selection activeCell="F38" sqref="F38:F39"/>
    </sheetView>
  </sheetViews>
  <sheetFormatPr defaultColWidth="9.13636363636364" defaultRowHeight="14.25" customHeight="1"/>
  <cols>
    <col min="1" max="1" width="31.4272727272727" customWidth="1"/>
    <col min="2" max="2" width="21.7090909090909" customWidth="1"/>
    <col min="3" max="3" width="26.7090909090909" customWidth="1"/>
    <col min="4" max="14" width="16.6" customWidth="1"/>
  </cols>
  <sheetData>
    <row r="1" ht="13.5" customHeight="1" spans="1:14">
      <c r="A1" s="59"/>
      <c r="B1" s="59"/>
      <c r="C1" s="59"/>
      <c r="D1" s="59"/>
      <c r="E1" s="59"/>
      <c r="F1" s="59"/>
      <c r="G1" s="59"/>
      <c r="H1" s="64"/>
      <c r="I1" s="59"/>
      <c r="J1" s="59"/>
      <c r="K1" s="59"/>
      <c r="L1" s="43"/>
      <c r="M1" s="65"/>
      <c r="N1" s="66" t="s">
        <v>366</v>
      </c>
    </row>
    <row r="2" ht="27.75" customHeight="1" spans="1:14">
      <c r="A2" s="55" t="s">
        <v>367</v>
      </c>
      <c r="B2" s="67"/>
      <c r="C2" s="67"/>
      <c r="D2" s="67"/>
      <c r="E2" s="67"/>
      <c r="F2" s="67"/>
      <c r="G2" s="67"/>
      <c r="H2" s="68"/>
      <c r="I2" s="67"/>
      <c r="J2" s="67"/>
      <c r="K2" s="67"/>
      <c r="L2" s="45"/>
      <c r="M2" s="68"/>
      <c r="N2" s="67"/>
    </row>
    <row r="3" ht="18.75" customHeight="1" spans="1:14">
      <c r="A3" s="56" t="str">
        <f>"单位名称："&amp;"云南省体育对外交流服务中心"</f>
        <v>单位名称：云南省体育对外交流服务中心</v>
      </c>
      <c r="B3" s="57"/>
      <c r="C3" s="57"/>
      <c r="D3" s="57"/>
      <c r="E3" s="57"/>
      <c r="F3" s="57"/>
      <c r="G3" s="57"/>
      <c r="H3" s="64"/>
      <c r="I3" s="59"/>
      <c r="J3" s="59"/>
      <c r="K3" s="59"/>
      <c r="L3" s="60"/>
      <c r="M3" s="69"/>
      <c r="N3" s="70" t="s">
        <v>124</v>
      </c>
    </row>
    <row r="4" ht="15.75" customHeight="1" spans="1:14">
      <c r="A4" s="9" t="s">
        <v>336</v>
      </c>
      <c r="B4" s="71" t="s">
        <v>368</v>
      </c>
      <c r="C4" s="71" t="s">
        <v>369</v>
      </c>
      <c r="D4" s="72" t="s">
        <v>141</v>
      </c>
      <c r="E4" s="72"/>
      <c r="F4" s="72"/>
      <c r="G4" s="72"/>
      <c r="H4" s="73"/>
      <c r="I4" s="72"/>
      <c r="J4" s="72"/>
      <c r="K4" s="72"/>
      <c r="L4" s="74"/>
      <c r="M4" s="73"/>
      <c r="N4" s="75"/>
    </row>
    <row r="5" ht="17.25" customHeight="1" spans="1:14">
      <c r="A5" s="14"/>
      <c r="B5" s="76"/>
      <c r="C5" s="76"/>
      <c r="D5" s="76" t="s">
        <v>30</v>
      </c>
      <c r="E5" s="76" t="s">
        <v>33</v>
      </c>
      <c r="F5" s="76" t="s">
        <v>342</v>
      </c>
      <c r="G5" s="76" t="s">
        <v>343</v>
      </c>
      <c r="H5" s="77" t="s">
        <v>344</v>
      </c>
      <c r="I5" s="78" t="s">
        <v>345</v>
      </c>
      <c r="J5" s="78"/>
      <c r="K5" s="78"/>
      <c r="L5" s="79"/>
      <c r="M5" s="80"/>
      <c r="N5" s="81"/>
    </row>
    <row r="6" ht="54" customHeight="1" spans="1:14">
      <c r="A6" s="17"/>
      <c r="B6" s="81"/>
      <c r="C6" s="81"/>
      <c r="D6" s="81"/>
      <c r="E6" s="81"/>
      <c r="F6" s="81"/>
      <c r="G6" s="81"/>
      <c r="H6" s="82"/>
      <c r="I6" s="81" t="s">
        <v>32</v>
      </c>
      <c r="J6" s="81" t="s">
        <v>43</v>
      </c>
      <c r="K6" s="81" t="s">
        <v>148</v>
      </c>
      <c r="L6" s="83" t="s">
        <v>39</v>
      </c>
      <c r="M6" s="82" t="s">
        <v>40</v>
      </c>
      <c r="N6" s="81" t="s">
        <v>41</v>
      </c>
    </row>
    <row r="7" ht="15" customHeight="1" spans="1:14">
      <c r="A7" s="17">
        <v>1</v>
      </c>
      <c r="B7" s="81">
        <v>2</v>
      </c>
      <c r="C7" s="81">
        <v>3</v>
      </c>
      <c r="D7" s="82">
        <v>4</v>
      </c>
      <c r="E7" s="82">
        <v>5</v>
      </c>
      <c r="F7" s="82">
        <v>6</v>
      </c>
      <c r="G7" s="82">
        <v>7</v>
      </c>
      <c r="H7" s="82">
        <v>8</v>
      </c>
      <c r="I7" s="82">
        <v>9</v>
      </c>
      <c r="J7" s="82">
        <v>10</v>
      </c>
      <c r="K7" s="82">
        <v>11</v>
      </c>
      <c r="L7" s="82">
        <v>12</v>
      </c>
      <c r="M7" s="82">
        <v>13</v>
      </c>
      <c r="N7" s="82">
        <v>14</v>
      </c>
    </row>
    <row r="8" ht="21" customHeight="1" spans="1:14">
      <c r="A8" s="84"/>
      <c r="B8" s="85"/>
      <c r="C8" s="85"/>
      <c r="D8" s="86"/>
      <c r="E8" s="86"/>
      <c r="F8" s="86"/>
      <c r="G8" s="86"/>
      <c r="H8" s="86"/>
      <c r="I8" s="86"/>
      <c r="J8" s="86"/>
      <c r="K8" s="86"/>
      <c r="L8" s="87"/>
      <c r="M8" s="86"/>
      <c r="N8" s="86"/>
    </row>
    <row r="9" ht="21" customHeight="1" spans="1:14">
      <c r="A9" s="84"/>
      <c r="B9" s="85"/>
      <c r="C9" s="85"/>
      <c r="D9" s="86"/>
      <c r="E9" s="86"/>
      <c r="F9" s="86"/>
      <c r="G9" s="86"/>
      <c r="H9" s="86"/>
      <c r="I9" s="86"/>
      <c r="J9" s="86"/>
      <c r="K9" s="86"/>
      <c r="L9" s="87"/>
      <c r="M9" s="86"/>
      <c r="N9" s="86"/>
    </row>
    <row r="10" ht="21" customHeight="1" spans="1:14">
      <c r="A10" s="88" t="s">
        <v>99</v>
      </c>
      <c r="B10" s="89"/>
      <c r="C10" s="90"/>
      <c r="D10" s="86"/>
      <c r="E10" s="86"/>
      <c r="F10" s="86"/>
      <c r="G10" s="86"/>
      <c r="H10" s="86"/>
      <c r="I10" s="86"/>
      <c r="J10" s="86"/>
      <c r="K10" s="86"/>
      <c r="L10" s="87"/>
      <c r="M10" s="86"/>
      <c r="N10" s="86"/>
    </row>
    <row r="11" customHeight="1" spans="1:14">
      <c r="A11" t="s">
        <v>370</v>
      </c>
    </row>
  </sheetData>
  <mergeCells count="13">
    <mergeCell ref="A2:N2"/>
    <mergeCell ref="A3:C3"/>
    <mergeCell ref="D4:N4"/>
    <mergeCell ref="I5:N5"/>
    <mergeCell ref="A10:C10"/>
    <mergeCell ref="A4:A6"/>
    <mergeCell ref="B4:B6"/>
    <mergeCell ref="C4:C6"/>
    <mergeCell ref="D5:D6"/>
    <mergeCell ref="E5:E6"/>
    <mergeCell ref="F5:F6"/>
    <mergeCell ref="G5:G6"/>
    <mergeCell ref="H5:H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9"/>
  <sheetViews>
    <sheetView showZeros="0" workbookViewId="0">
      <selection activeCell="A2" sqref="A2:X2"/>
    </sheetView>
  </sheetViews>
  <sheetFormatPr defaultColWidth="9.13636363636364" defaultRowHeight="14.25" customHeight="1"/>
  <cols>
    <col min="1" max="1" width="31.8636363636364" customWidth="1"/>
    <col min="2" max="15" width="17.1727272727273" customWidth="1"/>
    <col min="16" max="22" width="17.0272727272727" customWidth="1"/>
    <col min="23" max="23" width="17" customWidth="1"/>
    <col min="24" max="24" width="17.0272727272727" customWidth="1"/>
  </cols>
  <sheetData>
    <row r="1" ht="13.5" customHeight="1" spans="1:24">
      <c r="D1" s="54"/>
      <c r="W1" s="43"/>
      <c r="X1" s="43" t="s">
        <v>371</v>
      </c>
    </row>
    <row r="2" ht="27.75" customHeight="1" spans="1:24">
      <c r="A2" s="55" t="s">
        <v>372</v>
      </c>
      <c r="B2" s="26"/>
      <c r="C2" s="26"/>
      <c r="D2" s="26"/>
      <c r="E2" s="26"/>
      <c r="F2" s="26"/>
      <c r="G2" s="26"/>
      <c r="H2" s="26"/>
      <c r="I2" s="26"/>
      <c r="J2" s="26"/>
      <c r="K2" s="26"/>
      <c r="L2" s="26"/>
      <c r="M2" s="26"/>
      <c r="N2" s="26"/>
      <c r="O2" s="26"/>
      <c r="P2" s="26"/>
      <c r="Q2" s="26"/>
      <c r="R2" s="26"/>
      <c r="S2" s="26"/>
      <c r="T2" s="26"/>
      <c r="U2" s="26"/>
      <c r="V2" s="26"/>
      <c r="W2" s="26"/>
      <c r="X2" s="26"/>
    </row>
    <row r="3" ht="18" customHeight="1" spans="1:24">
      <c r="A3" s="56" t="str">
        <f>"单位名称："&amp;"云南省体育对外交流服务中心"</f>
        <v>单位名称：云南省体育对外交流服务中心</v>
      </c>
      <c r="B3" s="57"/>
      <c r="C3" s="57"/>
      <c r="D3" s="58"/>
      <c r="E3" s="59"/>
      <c r="F3" s="59"/>
      <c r="G3" s="59"/>
      <c r="H3" s="59"/>
      <c r="I3" s="59"/>
      <c r="W3" s="60"/>
      <c r="X3" s="60" t="s">
        <v>124</v>
      </c>
    </row>
    <row r="4" ht="19.5" customHeight="1" spans="1:24">
      <c r="A4" s="15" t="s">
        <v>373</v>
      </c>
      <c r="B4" s="10" t="s">
        <v>141</v>
      </c>
      <c r="C4" s="11"/>
      <c r="D4" s="11"/>
      <c r="E4" s="61" t="s">
        <v>374</v>
      </c>
      <c r="F4" s="61"/>
      <c r="G4" s="61"/>
      <c r="H4" s="61"/>
      <c r="I4" s="61"/>
      <c r="J4" s="61"/>
      <c r="K4" s="61"/>
      <c r="L4" s="61"/>
      <c r="M4" s="61"/>
      <c r="N4" s="61"/>
      <c r="O4" s="61"/>
      <c r="P4" s="61"/>
      <c r="Q4" s="61"/>
      <c r="R4" s="61"/>
      <c r="S4" s="61"/>
      <c r="T4" s="61"/>
      <c r="U4" s="61"/>
      <c r="V4" s="61"/>
      <c r="W4" s="61"/>
      <c r="X4" s="61"/>
    </row>
    <row r="5" ht="40.5" customHeight="1" spans="1:24">
      <c r="A5" s="18"/>
      <c r="B5" s="27" t="s">
        <v>30</v>
      </c>
      <c r="C5" s="9" t="s">
        <v>33</v>
      </c>
      <c r="D5" s="62" t="s">
        <v>375</v>
      </c>
      <c r="E5" s="61" t="s">
        <v>376</v>
      </c>
      <c r="F5" s="61" t="s">
        <v>377</v>
      </c>
      <c r="G5" s="61" t="s">
        <v>378</v>
      </c>
      <c r="H5" s="61" t="s">
        <v>379</v>
      </c>
      <c r="I5" s="61" t="s">
        <v>380</v>
      </c>
      <c r="J5" s="61" t="s">
        <v>381</v>
      </c>
      <c r="K5" s="61" t="s">
        <v>382</v>
      </c>
      <c r="L5" s="61" t="s">
        <v>383</v>
      </c>
      <c r="M5" s="61" t="s">
        <v>384</v>
      </c>
      <c r="N5" s="61" t="s">
        <v>385</v>
      </c>
      <c r="O5" s="61" t="s">
        <v>386</v>
      </c>
      <c r="P5" s="61" t="s">
        <v>387</v>
      </c>
      <c r="Q5" s="61" t="s">
        <v>388</v>
      </c>
      <c r="R5" s="61" t="s">
        <v>389</v>
      </c>
      <c r="S5" s="61" t="s">
        <v>390</v>
      </c>
      <c r="T5" s="61" t="s">
        <v>391</v>
      </c>
      <c r="U5" s="61" t="s">
        <v>392</v>
      </c>
      <c r="V5" s="61" t="s">
        <v>393</v>
      </c>
      <c r="W5" s="61" t="s">
        <v>394</v>
      </c>
      <c r="X5" s="61" t="s">
        <v>395</v>
      </c>
    </row>
    <row r="6" ht="19.5" customHeight="1" spans="1:24">
      <c r="A6" s="61">
        <v>1</v>
      </c>
      <c r="B6" s="61">
        <v>2</v>
      </c>
      <c r="C6" s="61">
        <v>3</v>
      </c>
      <c r="D6" s="10">
        <v>4</v>
      </c>
      <c r="E6" s="61">
        <v>5</v>
      </c>
      <c r="F6" s="61">
        <v>6</v>
      </c>
      <c r="G6" s="61">
        <v>7</v>
      </c>
      <c r="H6" s="10">
        <v>8</v>
      </c>
      <c r="I6" s="61">
        <v>9</v>
      </c>
      <c r="J6" s="61">
        <v>10</v>
      </c>
      <c r="K6" s="61">
        <v>11</v>
      </c>
      <c r="L6" s="10">
        <v>12</v>
      </c>
      <c r="M6" s="61">
        <v>13</v>
      </c>
      <c r="N6" s="61">
        <v>14</v>
      </c>
      <c r="O6" s="61">
        <v>15</v>
      </c>
      <c r="P6" s="10">
        <v>16</v>
      </c>
      <c r="Q6" s="61">
        <v>17</v>
      </c>
      <c r="R6" s="61">
        <v>18</v>
      </c>
      <c r="S6" s="61">
        <v>19</v>
      </c>
      <c r="T6" s="10">
        <v>20</v>
      </c>
      <c r="U6" s="10">
        <v>21</v>
      </c>
      <c r="V6" s="10">
        <v>22</v>
      </c>
      <c r="W6" s="61">
        <v>23</v>
      </c>
      <c r="X6" s="61">
        <v>24</v>
      </c>
    </row>
    <row r="7" ht="28.4" customHeight="1" spans="1:24">
      <c r="A7" s="29"/>
      <c r="B7" s="22"/>
      <c r="C7" s="22"/>
      <c r="D7" s="22"/>
      <c r="E7" s="22"/>
      <c r="F7" s="22"/>
      <c r="G7" s="22"/>
      <c r="H7" s="22"/>
      <c r="I7" s="22"/>
      <c r="J7" s="22"/>
      <c r="K7" s="22"/>
      <c r="L7" s="22"/>
      <c r="M7" s="22"/>
      <c r="N7" s="22"/>
      <c r="O7" s="22"/>
      <c r="P7" s="22"/>
      <c r="Q7" s="22"/>
      <c r="R7" s="22"/>
      <c r="S7" s="22"/>
      <c r="T7" s="22"/>
      <c r="U7" s="22"/>
      <c r="V7" s="22"/>
      <c r="W7" s="63"/>
      <c r="X7" s="22"/>
    </row>
    <row r="8" ht="29.9" customHeight="1" spans="1:24">
      <c r="A8" s="29"/>
      <c r="B8" s="22"/>
      <c r="C8" s="22"/>
      <c r="D8" s="22"/>
      <c r="E8" s="22"/>
      <c r="F8" s="22"/>
      <c r="G8" s="22"/>
      <c r="H8" s="22"/>
      <c r="I8" s="22"/>
      <c r="J8" s="22"/>
      <c r="K8" s="22"/>
      <c r="L8" s="22"/>
      <c r="M8" s="22"/>
      <c r="N8" s="22"/>
      <c r="O8" s="22"/>
      <c r="P8" s="22"/>
      <c r="Q8" s="22"/>
      <c r="R8" s="22"/>
      <c r="S8" s="22"/>
      <c r="T8" s="22"/>
      <c r="U8" s="22"/>
      <c r="V8" s="22"/>
      <c r="W8" s="63"/>
      <c r="X8" s="22"/>
    </row>
    <row r="9" customHeight="1" spans="1:24">
      <c r="A9" t="s">
        <v>396</v>
      </c>
    </row>
  </sheetData>
  <mergeCells count="5">
    <mergeCell ref="A2:X2"/>
    <mergeCell ref="A3:I3"/>
    <mergeCell ref="B4:D4"/>
    <mergeCell ref="E4:X4"/>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8"/>
  <sheetViews>
    <sheetView showZeros="0" workbookViewId="0">
      <selection activeCell="A2" sqref="A2:J2"/>
    </sheetView>
  </sheetViews>
  <sheetFormatPr defaultColWidth="9.13636363636364" defaultRowHeight="12" customHeight="1" outlineLevelRow="7"/>
  <cols>
    <col min="1" max="1" width="28.9636363636364" customWidth="1"/>
    <col min="2" max="2" width="29" customWidth="1"/>
    <col min="3" max="3" width="16.3181818181818" customWidth="1"/>
    <col min="4" max="4" width="15.6" customWidth="1"/>
    <col min="5" max="5" width="23.5727272727273" customWidth="1"/>
    <col min="6" max="6" width="11.2818181818182" customWidth="1"/>
    <col min="7" max="7" width="14.8818181818182" customWidth="1"/>
    <col min="8" max="8" width="10.8818181818182" customWidth="1"/>
    <col min="9" max="9" width="13.4272727272727" customWidth="1"/>
    <col min="10" max="10" width="38.6727272727273" customWidth="1"/>
  </cols>
  <sheetData>
    <row r="1" customHeight="1" spans="1:10">
      <c r="J1" s="43" t="s">
        <v>397</v>
      </c>
    </row>
    <row r="2" ht="28.5" customHeight="1" spans="1:10">
      <c r="A2" s="44" t="s">
        <v>398</v>
      </c>
      <c r="B2" s="26"/>
      <c r="C2" s="26"/>
      <c r="D2" s="26"/>
      <c r="E2" s="26"/>
      <c r="F2" s="45"/>
      <c r="G2" s="26"/>
      <c r="H2" s="45"/>
      <c r="I2" s="45"/>
      <c r="J2" s="26"/>
    </row>
    <row r="3" ht="17.25" customHeight="1" spans="1:10">
      <c r="A3" s="4" t="str">
        <f>"单位名称："&amp;"云南省体育对外交流服务中心"</f>
        <v>单位名称：云南省体育对外交流服务中心</v>
      </c>
    </row>
    <row r="4" ht="44.25" customHeight="1" spans="1:10">
      <c r="A4" s="46" t="s">
        <v>250</v>
      </c>
      <c r="B4" s="46" t="s">
        <v>251</v>
      </c>
      <c r="C4" s="46" t="s">
        <v>252</v>
      </c>
      <c r="D4" s="46" t="s">
        <v>253</v>
      </c>
      <c r="E4" s="46" t="s">
        <v>254</v>
      </c>
      <c r="F4" s="47" t="s">
        <v>255</v>
      </c>
      <c r="G4" s="46" t="s">
        <v>256</v>
      </c>
      <c r="H4" s="47" t="s">
        <v>257</v>
      </c>
      <c r="I4" s="47" t="s">
        <v>258</v>
      </c>
      <c r="J4" s="46" t="s">
        <v>259</v>
      </c>
    </row>
    <row r="5" ht="14.25" customHeight="1" spans="1:10">
      <c r="A5" s="46">
        <v>1</v>
      </c>
      <c r="B5" s="46">
        <v>2</v>
      </c>
      <c r="C5" s="46">
        <v>3</v>
      </c>
      <c r="D5" s="46">
        <v>4</v>
      </c>
      <c r="E5" s="46">
        <v>5</v>
      </c>
      <c r="F5" s="47">
        <v>6</v>
      </c>
      <c r="G5" s="46">
        <v>7</v>
      </c>
      <c r="H5" s="47">
        <v>8</v>
      </c>
      <c r="I5" s="47">
        <v>9</v>
      </c>
      <c r="J5" s="46">
        <v>10</v>
      </c>
    </row>
    <row r="6" ht="21.8" customHeight="1" spans="1:10">
      <c r="A6" s="48"/>
      <c r="B6" s="49"/>
      <c r="C6" s="49"/>
      <c r="D6" s="49"/>
      <c r="E6" s="50"/>
      <c r="F6" s="51"/>
      <c r="G6" s="50"/>
      <c r="H6" s="51"/>
      <c r="I6" s="51"/>
      <c r="J6" s="50"/>
    </row>
    <row r="7" ht="60.8" customHeight="1" spans="1:10">
      <c r="A7" s="48"/>
      <c r="B7" s="52"/>
      <c r="C7" s="52"/>
      <c r="D7" s="52"/>
      <c r="E7" s="48"/>
      <c r="F7" s="52"/>
      <c r="G7" s="48"/>
      <c r="H7" s="52"/>
      <c r="I7" s="52"/>
      <c r="J7" s="53"/>
    </row>
    <row r="8" customHeight="1" spans="1:10">
      <c r="A8" t="s">
        <v>396</v>
      </c>
    </row>
  </sheetData>
  <mergeCells count="2">
    <mergeCell ref="A2:J2"/>
    <mergeCell ref="A3:H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3"/>
  <sheetViews>
    <sheetView showZeros="0" workbookViewId="0">
      <selection activeCell="A1" sqref="A1"/>
    </sheetView>
  </sheetViews>
  <sheetFormatPr defaultColWidth="8.85454545454546" defaultRowHeight="15" customHeight="1" outlineLevelCol="7"/>
  <cols>
    <col min="1" max="1" width="36.0272727272727" customWidth="1"/>
    <col min="2" max="2" width="19.7363636363636" customWidth="1"/>
    <col min="3" max="3" width="33.3181818181818" customWidth="1"/>
    <col min="4" max="4" width="34.7363636363636" customWidth="1"/>
    <col min="5" max="5" width="14.4545454545455" customWidth="1"/>
    <col min="6" max="6" width="17.1727272727273" customWidth="1"/>
    <col min="7" max="7" width="17.3181818181818" customWidth="1"/>
    <col min="8" max="8" width="28.3181818181818" customWidth="1"/>
  </cols>
  <sheetData>
    <row r="1" ht="18.75" customHeight="1" spans="1:8">
      <c r="A1" s="33"/>
      <c r="B1" s="33"/>
      <c r="C1" s="33"/>
      <c r="D1" s="33"/>
      <c r="E1" s="33"/>
      <c r="F1" s="33"/>
      <c r="G1" s="33"/>
      <c r="H1" s="34" t="s">
        <v>399</v>
      </c>
    </row>
    <row r="2" ht="30.65" customHeight="1" spans="1:8">
      <c r="A2" s="35" t="s">
        <v>400</v>
      </c>
      <c r="B2" s="35"/>
      <c r="C2" s="35"/>
      <c r="D2" s="35"/>
      <c r="E2" s="35"/>
      <c r="F2" s="35"/>
      <c r="G2" s="35"/>
      <c r="H2" s="35"/>
    </row>
    <row r="3" ht="18.75" customHeight="1" spans="1:8">
      <c r="A3" s="33" t="str">
        <f>"单位名称："&amp;"云南省体育对外交流服务中心"</f>
        <v>单位名称：云南省体育对外交流服务中心</v>
      </c>
      <c r="B3" s="33"/>
      <c r="C3" s="33"/>
      <c r="D3" s="33"/>
      <c r="E3" s="33"/>
      <c r="F3" s="33"/>
      <c r="G3" s="33"/>
      <c r="H3" s="33"/>
    </row>
    <row r="4" ht="18.75" customHeight="1" spans="1:8">
      <c r="A4" s="36" t="s">
        <v>134</v>
      </c>
      <c r="B4" s="36" t="s">
        <v>401</v>
      </c>
      <c r="C4" s="36" t="s">
        <v>402</v>
      </c>
      <c r="D4" s="36" t="s">
        <v>403</v>
      </c>
      <c r="E4" s="36" t="s">
        <v>404</v>
      </c>
      <c r="F4" s="36" t="s">
        <v>405</v>
      </c>
      <c r="G4" s="36"/>
      <c r="H4" s="36"/>
    </row>
    <row r="5" ht="18.75" customHeight="1" spans="1:8">
      <c r="A5" s="36"/>
      <c r="B5" s="36"/>
      <c r="C5" s="36"/>
      <c r="D5" s="36"/>
      <c r="E5" s="36"/>
      <c r="F5" s="36" t="s">
        <v>340</v>
      </c>
      <c r="G5" s="36" t="s">
        <v>406</v>
      </c>
      <c r="H5" s="36" t="s">
        <v>407</v>
      </c>
    </row>
    <row r="6" ht="18.75" customHeight="1" spans="1:8">
      <c r="A6" s="37" t="s">
        <v>116</v>
      </c>
      <c r="B6" s="37" t="s">
        <v>117</v>
      </c>
      <c r="C6" s="37" t="s">
        <v>118</v>
      </c>
      <c r="D6" s="37" t="s">
        <v>119</v>
      </c>
      <c r="E6" s="37" t="s">
        <v>120</v>
      </c>
      <c r="F6" s="37" t="s">
        <v>121</v>
      </c>
      <c r="G6" s="37" t="s">
        <v>408</v>
      </c>
      <c r="H6" s="37" t="s">
        <v>409</v>
      </c>
    </row>
    <row r="7" ht="29.9" customHeight="1" spans="1:8">
      <c r="A7" s="38" t="s">
        <v>45</v>
      </c>
      <c r="B7" s="38" t="s">
        <v>410</v>
      </c>
      <c r="C7" s="38" t="s">
        <v>363</v>
      </c>
      <c r="D7" s="38" t="s">
        <v>411</v>
      </c>
      <c r="E7" s="36" t="s">
        <v>354</v>
      </c>
      <c r="F7" s="39">
        <v>4</v>
      </c>
      <c r="G7" s="40">
        <v>6000</v>
      </c>
      <c r="H7" s="40">
        <v>24000</v>
      </c>
    </row>
    <row r="8" ht="29.9" customHeight="1" spans="1:8">
      <c r="A8" s="38" t="s">
        <v>45</v>
      </c>
      <c r="B8" s="38" t="s">
        <v>410</v>
      </c>
      <c r="C8" s="38" t="s">
        <v>353</v>
      </c>
      <c r="D8" s="38" t="s">
        <v>352</v>
      </c>
      <c r="E8" s="36" t="s">
        <v>354</v>
      </c>
      <c r="F8" s="39">
        <v>1</v>
      </c>
      <c r="G8" s="40">
        <v>9000</v>
      </c>
      <c r="H8" s="40">
        <v>9000</v>
      </c>
    </row>
    <row r="9" ht="29.9" customHeight="1" spans="1:8">
      <c r="A9" s="38" t="s">
        <v>45</v>
      </c>
      <c r="B9" s="38" t="s">
        <v>410</v>
      </c>
      <c r="C9" s="38" t="s">
        <v>359</v>
      </c>
      <c r="D9" s="38" t="s">
        <v>412</v>
      </c>
      <c r="E9" s="36" t="s">
        <v>354</v>
      </c>
      <c r="F9" s="39">
        <v>1</v>
      </c>
      <c r="G9" s="40">
        <v>9000</v>
      </c>
      <c r="H9" s="40">
        <v>9000</v>
      </c>
    </row>
    <row r="10" ht="29.9" customHeight="1" spans="1:8">
      <c r="A10" s="38" t="s">
        <v>45</v>
      </c>
      <c r="B10" s="38" t="s">
        <v>413</v>
      </c>
      <c r="C10" s="38" t="s">
        <v>361</v>
      </c>
      <c r="D10" s="38" t="s">
        <v>360</v>
      </c>
      <c r="E10" s="36" t="s">
        <v>296</v>
      </c>
      <c r="F10" s="39">
        <v>9</v>
      </c>
      <c r="G10" s="40">
        <v>1200</v>
      </c>
      <c r="H10" s="40">
        <v>10800</v>
      </c>
    </row>
    <row r="11" ht="29.9" customHeight="1" spans="1:8">
      <c r="A11" s="38" t="s">
        <v>45</v>
      </c>
      <c r="B11" s="38" t="s">
        <v>413</v>
      </c>
      <c r="C11" s="38" t="s">
        <v>365</v>
      </c>
      <c r="D11" s="38" t="s">
        <v>364</v>
      </c>
      <c r="E11" s="36" t="s">
        <v>296</v>
      </c>
      <c r="F11" s="39">
        <v>9</v>
      </c>
      <c r="G11" s="40">
        <v>1000</v>
      </c>
      <c r="H11" s="40">
        <v>9000</v>
      </c>
    </row>
    <row r="12" ht="20.15" customHeight="1" spans="1:8">
      <c r="A12" s="36" t="s">
        <v>30</v>
      </c>
      <c r="B12" s="36"/>
      <c r="C12" s="36"/>
      <c r="D12" s="36"/>
      <c r="E12" s="36"/>
      <c r="F12" s="39">
        <v>24</v>
      </c>
      <c r="G12" s="40"/>
      <c r="H12" s="40">
        <v>61800</v>
      </c>
    </row>
    <row r="13" ht="19.5" customHeight="1" spans="1:8">
      <c r="A13" s="38" t="s">
        <v>414</v>
      </c>
      <c r="B13" s="38"/>
      <c r="C13" s="38"/>
      <c r="D13" s="38"/>
      <c r="E13" s="38"/>
      <c r="F13" s="41"/>
      <c r="G13" s="42"/>
      <c r="H13" s="42"/>
    </row>
  </sheetData>
  <mergeCells count="9">
    <mergeCell ref="A2:H2"/>
    <mergeCell ref="F4:H4"/>
    <mergeCell ref="A12:E12"/>
    <mergeCell ref="A13:H13"/>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1"/>
  <sheetViews>
    <sheetView showZeros="0" workbookViewId="0">
      <selection activeCell="A2" sqref="A2:K2"/>
    </sheetView>
  </sheetViews>
  <sheetFormatPr defaultColWidth="9.13636363636364" defaultRowHeight="14.25" customHeight="1"/>
  <cols>
    <col min="1" max="1" width="16.3181818181818" customWidth="1"/>
    <col min="2" max="2" width="29.0272727272727" customWidth="1"/>
    <col min="3" max="3" width="23.8545454545455" customWidth="1"/>
    <col min="4" max="7" width="19.6" customWidth="1"/>
    <col min="8" max="8" width="15.4272727272727" customWidth="1"/>
    <col min="9" max="11" width="19.6" customWidth="1"/>
  </cols>
  <sheetData>
    <row r="1" ht="13.5" customHeight="1" spans="1:11">
      <c r="D1" s="1"/>
      <c r="E1" s="1"/>
      <c r="F1" s="1"/>
      <c r="G1" s="1"/>
      <c r="K1" s="2" t="s">
        <v>415</v>
      </c>
    </row>
    <row r="2" ht="27.75" customHeight="1" spans="1:11">
      <c r="A2" s="26" t="s">
        <v>416</v>
      </c>
      <c r="B2" s="26"/>
      <c r="C2" s="26"/>
      <c r="D2" s="26"/>
      <c r="E2" s="26"/>
      <c r="F2" s="26"/>
      <c r="G2" s="26"/>
      <c r="H2" s="26"/>
      <c r="I2" s="26"/>
      <c r="J2" s="26"/>
      <c r="K2" s="26"/>
    </row>
    <row r="3" ht="13.5" customHeight="1" spans="1:11">
      <c r="A3" s="4" t="str">
        <f>"单位名称："&amp;"云南省体育对外交流服务中心"</f>
        <v>单位名称：云南省体育对外交流服务中心</v>
      </c>
      <c r="B3" s="5"/>
      <c r="C3" s="5"/>
      <c r="D3" s="5"/>
      <c r="E3" s="5"/>
      <c r="F3" s="5"/>
      <c r="G3" s="5"/>
      <c r="H3" s="6"/>
      <c r="I3" s="6"/>
      <c r="J3" s="6"/>
      <c r="K3" s="7" t="s">
        <v>124</v>
      </c>
    </row>
    <row r="4" ht="21.75" customHeight="1" spans="1:11">
      <c r="A4" s="8" t="s">
        <v>229</v>
      </c>
      <c r="B4" s="8" t="s">
        <v>136</v>
      </c>
      <c r="C4" s="8" t="s">
        <v>230</v>
      </c>
      <c r="D4" s="9" t="s">
        <v>137</v>
      </c>
      <c r="E4" s="9" t="s">
        <v>138</v>
      </c>
      <c r="F4" s="9" t="s">
        <v>139</v>
      </c>
      <c r="G4" s="9" t="s">
        <v>140</v>
      </c>
      <c r="H4" s="15" t="s">
        <v>30</v>
      </c>
      <c r="I4" s="10" t="s">
        <v>417</v>
      </c>
      <c r="J4" s="11"/>
      <c r="K4" s="12"/>
    </row>
    <row r="5" ht="21.75" customHeight="1" spans="1:11">
      <c r="A5" s="13"/>
      <c r="B5" s="13"/>
      <c r="C5" s="13"/>
      <c r="D5" s="14"/>
      <c r="E5" s="14"/>
      <c r="F5" s="14"/>
      <c r="G5" s="14"/>
      <c r="H5" s="27"/>
      <c r="I5" s="9" t="s">
        <v>33</v>
      </c>
      <c r="J5" s="9" t="s">
        <v>34</v>
      </c>
      <c r="K5" s="9" t="s">
        <v>35</v>
      </c>
    </row>
    <row r="6" ht="40.5" customHeight="1" spans="1:11">
      <c r="A6" s="16"/>
      <c r="B6" s="16"/>
      <c r="C6" s="16"/>
      <c r="D6" s="17"/>
      <c r="E6" s="17"/>
      <c r="F6" s="17"/>
      <c r="G6" s="17"/>
      <c r="H6" s="18"/>
      <c r="I6" s="17" t="s">
        <v>32</v>
      </c>
      <c r="J6" s="17"/>
      <c r="K6" s="17"/>
    </row>
    <row r="7" ht="15" customHeight="1" spans="1:11">
      <c r="A7" s="19">
        <v>1</v>
      </c>
      <c r="B7" s="19">
        <v>2</v>
      </c>
      <c r="C7" s="19">
        <v>3</v>
      </c>
      <c r="D7" s="19">
        <v>4</v>
      </c>
      <c r="E7" s="19">
        <v>5</v>
      </c>
      <c r="F7" s="19">
        <v>6</v>
      </c>
      <c r="G7" s="19">
        <v>7</v>
      </c>
      <c r="H7" s="19">
        <v>8</v>
      </c>
      <c r="I7" s="19">
        <v>9</v>
      </c>
      <c r="J7" s="28">
        <v>10</v>
      </c>
      <c r="K7" s="28">
        <v>11</v>
      </c>
    </row>
    <row r="8" ht="30.65" customHeight="1" spans="1:11">
      <c r="A8" s="29"/>
      <c r="B8" s="20"/>
      <c r="C8" s="29"/>
      <c r="D8" s="29"/>
      <c r="E8" s="29"/>
      <c r="F8" s="29"/>
      <c r="G8" s="29"/>
      <c r="H8" s="22"/>
      <c r="I8" s="22"/>
      <c r="J8" s="22"/>
      <c r="K8" s="22"/>
    </row>
    <row r="9" ht="30.65" customHeight="1" spans="1:11">
      <c r="A9" s="20"/>
      <c r="B9" s="20"/>
      <c r="C9" s="20"/>
      <c r="D9" s="20"/>
      <c r="E9" s="20"/>
      <c r="F9" s="20"/>
      <c r="G9" s="20"/>
      <c r="H9" s="22"/>
      <c r="I9" s="22"/>
      <c r="J9" s="22"/>
      <c r="K9" s="22"/>
    </row>
    <row r="10" ht="18.75" customHeight="1" spans="1:11">
      <c r="A10" s="30" t="s">
        <v>99</v>
      </c>
      <c r="B10" s="31"/>
      <c r="C10" s="31"/>
      <c r="D10" s="31"/>
      <c r="E10" s="31"/>
      <c r="F10" s="31"/>
      <c r="G10" s="32"/>
      <c r="H10" s="22"/>
      <c r="I10" s="22"/>
      <c r="J10" s="22"/>
      <c r="K10" s="22"/>
    </row>
    <row r="11" customHeight="1" spans="1:11">
      <c r="A11" t="s">
        <v>418</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1"/>
  <sheetViews>
    <sheetView showZeros="0" workbookViewId="0">
      <selection activeCell="K26" sqref="K26"/>
    </sheetView>
  </sheetViews>
  <sheetFormatPr defaultColWidth="9.13636363636364" defaultRowHeight="14.25" customHeight="1" outlineLevelCol="6"/>
  <cols>
    <col min="1" max="1" width="37.7363636363636" customWidth="1"/>
    <col min="2" max="2" width="28" customWidth="1"/>
    <col min="3" max="3" width="37.6" customWidth="1"/>
    <col min="4" max="4" width="17.0272727272727" customWidth="1"/>
    <col min="5" max="7" width="27.0272727272727" customWidth="1"/>
  </cols>
  <sheetData>
    <row r="1" ht="13.5" customHeight="1" spans="1:7">
      <c r="D1" s="1"/>
      <c r="G1" s="2" t="s">
        <v>419</v>
      </c>
    </row>
    <row r="2" ht="27.75" customHeight="1" spans="1:7">
      <c r="A2" s="3" t="s">
        <v>420</v>
      </c>
      <c r="B2" s="3"/>
      <c r="C2" s="3"/>
      <c r="D2" s="3"/>
      <c r="E2" s="3"/>
      <c r="F2" s="3"/>
      <c r="G2" s="3"/>
    </row>
    <row r="3" ht="13.5" customHeight="1" spans="1:7">
      <c r="A3" s="4" t="str">
        <f>"单位名称："&amp;"云南省体育对外交流服务中心"</f>
        <v>单位名称：云南省体育对外交流服务中心</v>
      </c>
      <c r="B3" s="5"/>
      <c r="C3" s="5"/>
      <c r="D3" s="5"/>
      <c r="E3" s="6"/>
      <c r="F3" s="6"/>
      <c r="G3" s="7" t="s">
        <v>124</v>
      </c>
    </row>
    <row r="4" ht="21.75" customHeight="1" spans="1:7">
      <c r="A4" s="8" t="s">
        <v>230</v>
      </c>
      <c r="B4" s="8" t="s">
        <v>229</v>
      </c>
      <c r="C4" s="8" t="s">
        <v>136</v>
      </c>
      <c r="D4" s="9" t="s">
        <v>421</v>
      </c>
      <c r="E4" s="10" t="s">
        <v>33</v>
      </c>
      <c r="F4" s="11"/>
      <c r="G4" s="12"/>
    </row>
    <row r="5" ht="21.75" customHeight="1" spans="1:7">
      <c r="A5" s="13"/>
      <c r="B5" s="13"/>
      <c r="C5" s="13"/>
      <c r="D5" s="14"/>
      <c r="E5" s="15" t="s">
        <v>422</v>
      </c>
      <c r="F5" s="9" t="s">
        <v>423</v>
      </c>
      <c r="G5" s="9" t="s">
        <v>424</v>
      </c>
    </row>
    <row r="6" ht="40.5" customHeight="1" spans="1:7">
      <c r="A6" s="16"/>
      <c r="B6" s="16"/>
      <c r="C6" s="16"/>
      <c r="D6" s="17"/>
      <c r="E6" s="18"/>
      <c r="F6" s="17" t="s">
        <v>32</v>
      </c>
      <c r="G6" s="17"/>
    </row>
    <row r="7" ht="15" customHeight="1" spans="1:7">
      <c r="A7" s="19">
        <v>1</v>
      </c>
      <c r="B7" s="19">
        <v>2</v>
      </c>
      <c r="C7" s="19">
        <v>3</v>
      </c>
      <c r="D7" s="19">
        <v>4</v>
      </c>
      <c r="E7" s="19">
        <v>5</v>
      </c>
      <c r="F7" s="19">
        <v>6</v>
      </c>
      <c r="G7" s="19">
        <v>7</v>
      </c>
    </row>
    <row r="8" ht="29.9" customHeight="1" spans="1:7">
      <c r="A8" s="20"/>
      <c r="B8" s="21"/>
      <c r="C8" s="21"/>
      <c r="D8" s="20"/>
      <c r="E8" s="22"/>
      <c r="F8" s="22"/>
      <c r="G8" s="22"/>
    </row>
    <row r="9" ht="29.9" customHeight="1" spans="1:7">
      <c r="A9" s="20"/>
      <c r="B9" s="20"/>
      <c r="C9" s="20"/>
      <c r="D9" s="20"/>
      <c r="E9" s="22"/>
      <c r="F9" s="22"/>
      <c r="G9" s="22"/>
    </row>
    <row r="10" ht="18.75" customHeight="1" spans="1:7">
      <c r="A10" s="23" t="s">
        <v>30</v>
      </c>
      <c r="B10" s="24" t="s">
        <v>425</v>
      </c>
      <c r="C10" s="24"/>
      <c r="D10" s="25"/>
      <c r="E10" s="22"/>
      <c r="F10" s="22"/>
      <c r="G10" s="22"/>
    </row>
    <row r="11" customHeight="1" spans="1:7">
      <c r="A11" t="s">
        <v>426</v>
      </c>
    </row>
  </sheetData>
  <mergeCells count="11">
    <mergeCell ref="A2:G2"/>
    <mergeCell ref="A3:D3"/>
    <mergeCell ref="E4:G4"/>
    <mergeCell ref="A10:D10"/>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Zeros="0" workbookViewId="0">
      <selection activeCell="B39" sqref="B39"/>
    </sheetView>
  </sheetViews>
  <sheetFormatPr defaultColWidth="8" defaultRowHeight="14.25" customHeight="1"/>
  <cols>
    <col min="1" max="1" width="21.1363636363636" customWidth="1"/>
    <col min="2" max="2" width="35.2818181818182" customWidth="1"/>
    <col min="3" max="19" width="16.1727272727273" customWidth="1"/>
  </cols>
  <sheetData>
    <row r="1" ht="12" customHeight="1" spans="1:19">
      <c r="A1" s="146"/>
      <c r="J1" s="147"/>
      <c r="R1" s="2" t="s">
        <v>26</v>
      </c>
    </row>
    <row r="2" ht="36" customHeight="1" spans="1:19">
      <c r="A2" s="148" t="s">
        <v>27</v>
      </c>
      <c r="B2" s="26"/>
      <c r="C2" s="26"/>
      <c r="D2" s="26"/>
      <c r="E2" s="26"/>
      <c r="F2" s="26"/>
      <c r="G2" s="26"/>
      <c r="H2" s="26"/>
      <c r="I2" s="26"/>
      <c r="J2" s="45"/>
      <c r="K2" s="26"/>
      <c r="L2" s="26"/>
      <c r="M2" s="26"/>
      <c r="N2" s="26"/>
      <c r="O2" s="26"/>
      <c r="P2" s="26"/>
      <c r="Q2" s="26"/>
      <c r="R2" s="26"/>
      <c r="S2" s="26"/>
    </row>
    <row r="3" ht="20.25" customHeight="1" spans="1:19">
      <c r="A3" s="92" t="str">
        <f>"单位名称："&amp;"云南省体育对外交流服务中心"</f>
        <v>单位名称：云南省体育对外交流服务中心</v>
      </c>
      <c r="B3" s="6"/>
      <c r="C3" s="6"/>
      <c r="D3" s="6"/>
      <c r="E3" s="6"/>
      <c r="F3" s="6"/>
      <c r="G3" s="6"/>
      <c r="H3" s="6"/>
      <c r="I3" s="6"/>
      <c r="J3" s="149"/>
      <c r="K3" s="6"/>
      <c r="L3" s="6"/>
      <c r="M3" s="6"/>
      <c r="N3" s="7"/>
      <c r="O3" s="7"/>
      <c r="P3" s="7"/>
      <c r="Q3" s="7"/>
      <c r="R3" s="7" t="s">
        <v>2</v>
      </c>
      <c r="S3" s="7" t="s">
        <v>2</v>
      </c>
    </row>
    <row r="4" ht="18.75" customHeight="1" spans="1:19">
      <c r="A4" s="150" t="s">
        <v>28</v>
      </c>
      <c r="B4" s="151" t="s">
        <v>29</v>
      </c>
      <c r="C4" s="151" t="s">
        <v>30</v>
      </c>
      <c r="D4" s="152" t="s">
        <v>31</v>
      </c>
      <c r="E4" s="153"/>
      <c r="F4" s="153"/>
      <c r="G4" s="153"/>
      <c r="H4" s="153"/>
      <c r="I4" s="153"/>
      <c r="J4" s="154"/>
      <c r="K4" s="153"/>
      <c r="L4" s="153"/>
      <c r="M4" s="153"/>
      <c r="N4" s="155"/>
      <c r="O4" s="155" t="s">
        <v>20</v>
      </c>
      <c r="P4" s="155"/>
      <c r="Q4" s="155"/>
      <c r="R4" s="155"/>
      <c r="S4" s="155"/>
    </row>
    <row r="5" ht="18" customHeight="1" spans="1:19">
      <c r="A5" s="156"/>
      <c r="B5" s="157"/>
      <c r="C5" s="157"/>
      <c r="D5" s="157" t="s">
        <v>32</v>
      </c>
      <c r="E5" s="157" t="s">
        <v>33</v>
      </c>
      <c r="F5" s="157" t="s">
        <v>34</v>
      </c>
      <c r="G5" s="157" t="s">
        <v>35</v>
      </c>
      <c r="H5" s="157" t="s">
        <v>36</v>
      </c>
      <c r="I5" s="158" t="s">
        <v>37</v>
      </c>
      <c r="J5" s="159"/>
      <c r="K5" s="158" t="s">
        <v>38</v>
      </c>
      <c r="L5" s="158" t="s">
        <v>39</v>
      </c>
      <c r="M5" s="158" t="s">
        <v>40</v>
      </c>
      <c r="N5" s="160" t="s">
        <v>41</v>
      </c>
      <c r="O5" s="161" t="s">
        <v>32</v>
      </c>
      <c r="P5" s="161" t="s">
        <v>33</v>
      </c>
      <c r="Q5" s="161" t="s">
        <v>34</v>
      </c>
      <c r="R5" s="161" t="s">
        <v>35</v>
      </c>
      <c r="S5" s="161" t="s">
        <v>42</v>
      </c>
    </row>
    <row r="6" ht="29.25" customHeight="1" spans="1:19">
      <c r="A6" s="162"/>
      <c r="B6" s="163"/>
      <c r="C6" s="163"/>
      <c r="D6" s="163"/>
      <c r="E6" s="163"/>
      <c r="F6" s="163"/>
      <c r="G6" s="163"/>
      <c r="H6" s="163"/>
      <c r="I6" s="164" t="s">
        <v>32</v>
      </c>
      <c r="J6" s="164" t="s">
        <v>43</v>
      </c>
      <c r="K6" s="164" t="s">
        <v>38</v>
      </c>
      <c r="L6" s="164" t="s">
        <v>39</v>
      </c>
      <c r="M6" s="164" t="s">
        <v>40</v>
      </c>
      <c r="N6" s="164" t="s">
        <v>41</v>
      </c>
      <c r="O6" s="164"/>
      <c r="P6" s="164"/>
      <c r="Q6" s="164"/>
      <c r="R6" s="164"/>
      <c r="S6" s="164"/>
    </row>
    <row r="7" ht="16.5" customHeight="1" spans="1:19">
      <c r="A7" s="130">
        <v>1</v>
      </c>
      <c r="B7" s="19">
        <v>2</v>
      </c>
      <c r="C7" s="19">
        <v>3</v>
      </c>
      <c r="D7" s="19">
        <v>4</v>
      </c>
      <c r="E7" s="130">
        <v>5</v>
      </c>
      <c r="F7" s="19">
        <v>6</v>
      </c>
      <c r="G7" s="19">
        <v>7</v>
      </c>
      <c r="H7" s="130">
        <v>8</v>
      </c>
      <c r="I7" s="19">
        <v>9</v>
      </c>
      <c r="J7" s="28">
        <v>10</v>
      </c>
      <c r="K7" s="28">
        <v>11</v>
      </c>
      <c r="L7" s="165">
        <v>12</v>
      </c>
      <c r="M7" s="28">
        <v>13</v>
      </c>
      <c r="N7" s="28">
        <v>14</v>
      </c>
      <c r="O7" s="28">
        <v>15</v>
      </c>
      <c r="P7" s="28">
        <v>16</v>
      </c>
      <c r="Q7" s="28">
        <v>17</v>
      </c>
      <c r="R7" s="28">
        <v>18</v>
      </c>
      <c r="S7" s="28">
        <v>19</v>
      </c>
    </row>
    <row r="8" ht="31.4" customHeight="1" spans="1:19">
      <c r="A8" s="29" t="s">
        <v>44</v>
      </c>
      <c r="B8" s="29" t="s">
        <v>45</v>
      </c>
      <c r="C8" s="22">
        <v>9465227.05</v>
      </c>
      <c r="D8" s="122">
        <v>2077308.05</v>
      </c>
      <c r="E8" s="87">
        <v>597308.05</v>
      </c>
      <c r="F8" s="87">
        <v>960000</v>
      </c>
      <c r="G8" s="87"/>
      <c r="H8" s="87"/>
      <c r="I8" s="87">
        <v>520000</v>
      </c>
      <c r="J8" s="87">
        <v>500000</v>
      </c>
      <c r="K8" s="87"/>
      <c r="L8" s="87"/>
      <c r="M8" s="87"/>
      <c r="N8" s="87">
        <v>20000</v>
      </c>
      <c r="O8" s="87">
        <v>7387919</v>
      </c>
      <c r="P8" s="87"/>
      <c r="Q8" s="87">
        <v>2707919</v>
      </c>
      <c r="R8" s="87"/>
      <c r="S8" s="87">
        <v>4680000</v>
      </c>
    </row>
    <row r="9" ht="16.5" customHeight="1" spans="1:19">
      <c r="A9" s="166" t="s">
        <v>30</v>
      </c>
      <c r="B9" s="167"/>
      <c r="C9" s="122">
        <v>9465227.05</v>
      </c>
      <c r="D9" s="122">
        <v>2077308.05</v>
      </c>
      <c r="E9" s="87">
        <v>597308.05</v>
      </c>
      <c r="F9" s="87">
        <v>960000</v>
      </c>
      <c r="G9" s="87"/>
      <c r="H9" s="87"/>
      <c r="I9" s="87">
        <v>520000</v>
      </c>
      <c r="J9" s="87">
        <v>500000</v>
      </c>
      <c r="K9" s="87"/>
      <c r="L9" s="87"/>
      <c r="M9" s="87"/>
      <c r="N9" s="87">
        <v>20000</v>
      </c>
      <c r="O9" s="87">
        <v>7387919</v>
      </c>
      <c r="P9" s="87"/>
      <c r="Q9" s="87">
        <v>2707919</v>
      </c>
      <c r="R9" s="87"/>
      <c r="S9" s="87">
        <v>4680000</v>
      </c>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8"/>
  <sheetViews>
    <sheetView showZeros="0" workbookViewId="0">
      <selection activeCell="C33" sqref="C33"/>
    </sheetView>
  </sheetViews>
  <sheetFormatPr defaultColWidth="9.13636363636364" defaultRowHeight="14.25" customHeight="1"/>
  <cols>
    <col min="1" max="1" width="14.2818181818182" customWidth="1"/>
    <col min="2" max="2" width="32.5727272727273" customWidth="1"/>
    <col min="3" max="6" width="18.8545454545455" customWidth="1"/>
    <col min="7" max="7" width="21.2818181818182" customWidth="1"/>
    <col min="8" max="9" width="18.8545454545455" customWidth="1"/>
    <col min="10" max="10" width="17.8545454545455" customWidth="1"/>
    <col min="11" max="15" width="18.8545454545455" customWidth="1"/>
  </cols>
  <sheetData>
    <row r="1" ht="15.75" customHeight="1" spans="1:15">
      <c r="O1" s="54" t="s">
        <v>46</v>
      </c>
    </row>
    <row r="2" ht="28.5" customHeight="1" spans="1:15">
      <c r="A2" s="26" t="s">
        <v>47</v>
      </c>
      <c r="B2" s="26"/>
      <c r="C2" s="26"/>
      <c r="D2" s="26"/>
      <c r="E2" s="26"/>
      <c r="F2" s="26"/>
      <c r="G2" s="26"/>
      <c r="H2" s="26"/>
      <c r="I2" s="26"/>
      <c r="J2" s="26"/>
      <c r="K2" s="26"/>
      <c r="L2" s="26"/>
      <c r="M2" s="26"/>
      <c r="N2" s="26"/>
      <c r="O2" s="26"/>
    </row>
    <row r="3" ht="15" customHeight="1" spans="1:15">
      <c r="A3" s="100" t="str">
        <f>"单位名称："&amp;"云南省体育对外交流服务中心"</f>
        <v>单位名称：云南省体育对外交流服务中心</v>
      </c>
      <c r="B3" s="101"/>
      <c r="C3" s="57"/>
      <c r="D3" s="57"/>
      <c r="E3" s="57"/>
      <c r="F3" s="57"/>
      <c r="G3" s="6"/>
      <c r="H3" s="57"/>
      <c r="I3" s="57"/>
      <c r="J3" s="6"/>
      <c r="K3" s="57"/>
      <c r="L3" s="57"/>
      <c r="M3" s="6"/>
      <c r="N3" s="6"/>
      <c r="O3" s="102" t="s">
        <v>2</v>
      </c>
    </row>
    <row r="4" ht="18.75" customHeight="1" spans="1:15">
      <c r="A4" s="9" t="s">
        <v>48</v>
      </c>
      <c r="B4" s="9" t="s">
        <v>49</v>
      </c>
      <c r="C4" s="15" t="s">
        <v>30</v>
      </c>
      <c r="D4" s="61" t="s">
        <v>33</v>
      </c>
      <c r="E4" s="61"/>
      <c r="F4" s="61"/>
      <c r="G4" s="145" t="s">
        <v>34</v>
      </c>
      <c r="H4" s="9" t="s">
        <v>35</v>
      </c>
      <c r="I4" s="9" t="s">
        <v>50</v>
      </c>
      <c r="J4" s="10" t="s">
        <v>51</v>
      </c>
      <c r="K4" s="72" t="s">
        <v>52</v>
      </c>
      <c r="L4" s="72" t="s">
        <v>53</v>
      </c>
      <c r="M4" s="72" t="s">
        <v>54</v>
      </c>
      <c r="N4" s="72" t="s">
        <v>55</v>
      </c>
      <c r="O4" s="75" t="s">
        <v>56</v>
      </c>
    </row>
    <row r="5" ht="30" customHeight="1" spans="1:15">
      <c r="A5" s="18"/>
      <c r="B5" s="18"/>
      <c r="C5" s="18"/>
      <c r="D5" s="61" t="s">
        <v>32</v>
      </c>
      <c r="E5" s="61" t="s">
        <v>57</v>
      </c>
      <c r="F5" s="61" t="s">
        <v>58</v>
      </c>
      <c r="G5" s="18"/>
      <c r="H5" s="18"/>
      <c r="I5" s="18"/>
      <c r="J5" s="61" t="s">
        <v>32</v>
      </c>
      <c r="K5" s="83" t="s">
        <v>52</v>
      </c>
      <c r="L5" s="83" t="s">
        <v>53</v>
      </c>
      <c r="M5" s="83" t="s">
        <v>54</v>
      </c>
      <c r="N5" s="83" t="s">
        <v>55</v>
      </c>
      <c r="O5" s="83" t="s">
        <v>56</v>
      </c>
    </row>
    <row r="6" ht="16.5" customHeight="1" spans="1:15">
      <c r="A6" s="61">
        <v>1</v>
      </c>
      <c r="B6" s="61">
        <v>2</v>
      </c>
      <c r="C6" s="61">
        <v>3</v>
      </c>
      <c r="D6" s="61">
        <v>4</v>
      </c>
      <c r="E6" s="61">
        <v>5</v>
      </c>
      <c r="F6" s="61">
        <v>6</v>
      </c>
      <c r="G6" s="61">
        <v>7</v>
      </c>
      <c r="H6" s="47">
        <v>8</v>
      </c>
      <c r="I6" s="47">
        <v>9</v>
      </c>
      <c r="J6" s="47">
        <v>10</v>
      </c>
      <c r="K6" s="47">
        <v>11</v>
      </c>
      <c r="L6" s="47">
        <v>12</v>
      </c>
      <c r="M6" s="47">
        <v>13</v>
      </c>
      <c r="N6" s="47">
        <v>14</v>
      </c>
      <c r="O6" s="61">
        <v>15</v>
      </c>
    </row>
    <row r="7" ht="20.25" customHeight="1" spans="1:15">
      <c r="A7" s="29" t="s">
        <v>59</v>
      </c>
      <c r="B7" s="29" t="s">
        <v>60</v>
      </c>
      <c r="C7" s="122">
        <v>4551793.28</v>
      </c>
      <c r="D7" s="122">
        <v>591793.28</v>
      </c>
      <c r="E7" s="122">
        <v>591793.28</v>
      </c>
      <c r="F7" s="122"/>
      <c r="G7" s="87"/>
      <c r="H7" s="122"/>
      <c r="I7" s="122"/>
      <c r="J7" s="122">
        <v>3960000</v>
      </c>
      <c r="K7" s="122">
        <v>3940000</v>
      </c>
      <c r="L7" s="122"/>
      <c r="M7" s="87"/>
      <c r="N7" s="122"/>
      <c r="O7" s="122">
        <v>20000</v>
      </c>
    </row>
    <row r="8" ht="20.25" customHeight="1" spans="1:15">
      <c r="A8" s="103" t="s">
        <v>61</v>
      </c>
      <c r="B8" s="103" t="s">
        <v>62</v>
      </c>
      <c r="C8" s="122">
        <v>4551793.28</v>
      </c>
      <c r="D8" s="122">
        <v>591793.28</v>
      </c>
      <c r="E8" s="122">
        <v>591793.28</v>
      </c>
      <c r="F8" s="122"/>
      <c r="G8" s="87"/>
      <c r="H8" s="122"/>
      <c r="I8" s="122"/>
      <c r="J8" s="122">
        <v>3960000</v>
      </c>
      <c r="K8" s="122">
        <v>3940000</v>
      </c>
      <c r="L8" s="122"/>
      <c r="M8" s="87"/>
      <c r="N8" s="122"/>
      <c r="O8" s="122">
        <v>20000</v>
      </c>
    </row>
    <row r="9" ht="20.25" customHeight="1" spans="1:15">
      <c r="A9" s="104" t="s">
        <v>63</v>
      </c>
      <c r="B9" s="104" t="s">
        <v>64</v>
      </c>
      <c r="C9" s="122">
        <v>4551793.28</v>
      </c>
      <c r="D9" s="122">
        <v>591793.28</v>
      </c>
      <c r="E9" s="122">
        <v>591793.28</v>
      </c>
      <c r="F9" s="122"/>
      <c r="G9" s="87"/>
      <c r="H9" s="122"/>
      <c r="I9" s="122"/>
      <c r="J9" s="122">
        <v>3960000</v>
      </c>
      <c r="K9" s="122">
        <v>3940000</v>
      </c>
      <c r="L9" s="122"/>
      <c r="M9" s="87"/>
      <c r="N9" s="122"/>
      <c r="O9" s="122">
        <v>20000</v>
      </c>
    </row>
    <row r="10" ht="20.25" customHeight="1" spans="1:15">
      <c r="A10" s="29" t="s">
        <v>65</v>
      </c>
      <c r="B10" s="29" t="s">
        <v>66</v>
      </c>
      <c r="C10" s="122">
        <v>625514.77</v>
      </c>
      <c r="D10" s="122">
        <v>5514.77</v>
      </c>
      <c r="E10" s="122">
        <v>5514.77</v>
      </c>
      <c r="F10" s="122"/>
      <c r="G10" s="87"/>
      <c r="H10" s="122"/>
      <c r="I10" s="122"/>
      <c r="J10" s="122">
        <v>620000</v>
      </c>
      <c r="K10" s="122">
        <v>620000</v>
      </c>
      <c r="L10" s="122"/>
      <c r="M10" s="87"/>
      <c r="N10" s="122"/>
      <c r="O10" s="122"/>
    </row>
    <row r="11" ht="20.25" customHeight="1" spans="1:15">
      <c r="A11" s="103" t="s">
        <v>67</v>
      </c>
      <c r="B11" s="103" t="s">
        <v>68</v>
      </c>
      <c r="C11" s="122">
        <v>504320</v>
      </c>
      <c r="D11" s="122">
        <v>4320</v>
      </c>
      <c r="E11" s="122">
        <v>4320</v>
      </c>
      <c r="F11" s="122"/>
      <c r="G11" s="87"/>
      <c r="H11" s="122"/>
      <c r="I11" s="122"/>
      <c r="J11" s="122">
        <v>500000</v>
      </c>
      <c r="K11" s="122">
        <v>500000</v>
      </c>
      <c r="L11" s="122"/>
      <c r="M11" s="87"/>
      <c r="N11" s="122"/>
      <c r="O11" s="122"/>
    </row>
    <row r="12" ht="20.25" customHeight="1" spans="1:15">
      <c r="A12" s="104" t="s">
        <v>69</v>
      </c>
      <c r="B12" s="104" t="s">
        <v>70</v>
      </c>
      <c r="C12" s="122">
        <v>104320</v>
      </c>
      <c r="D12" s="122">
        <v>4320</v>
      </c>
      <c r="E12" s="122">
        <v>4320</v>
      </c>
      <c r="F12" s="122"/>
      <c r="G12" s="87"/>
      <c r="H12" s="122"/>
      <c r="I12" s="122"/>
      <c r="J12" s="122">
        <v>100000</v>
      </c>
      <c r="K12" s="122">
        <v>100000</v>
      </c>
      <c r="L12" s="122"/>
      <c r="M12" s="87"/>
      <c r="N12" s="122"/>
      <c r="O12" s="122"/>
    </row>
    <row r="13" ht="20.25" customHeight="1" spans="1:15">
      <c r="A13" s="104" t="s">
        <v>71</v>
      </c>
      <c r="B13" s="104" t="s">
        <v>72</v>
      </c>
      <c r="C13" s="122">
        <v>200000</v>
      </c>
      <c r="D13" s="122"/>
      <c r="E13" s="122"/>
      <c r="F13" s="122"/>
      <c r="G13" s="87"/>
      <c r="H13" s="122"/>
      <c r="I13" s="122"/>
      <c r="J13" s="122">
        <v>200000</v>
      </c>
      <c r="K13" s="122">
        <v>200000</v>
      </c>
      <c r="L13" s="122"/>
      <c r="M13" s="87"/>
      <c r="N13" s="122"/>
      <c r="O13" s="122"/>
    </row>
    <row r="14" ht="20.25" customHeight="1" spans="1:15">
      <c r="A14" s="104" t="s">
        <v>73</v>
      </c>
      <c r="B14" s="104" t="s">
        <v>74</v>
      </c>
      <c r="C14" s="122">
        <v>200000</v>
      </c>
      <c r="D14" s="122"/>
      <c r="E14" s="122"/>
      <c r="F14" s="122"/>
      <c r="G14" s="87"/>
      <c r="H14" s="122"/>
      <c r="I14" s="122"/>
      <c r="J14" s="122">
        <v>200000</v>
      </c>
      <c r="K14" s="122">
        <v>200000</v>
      </c>
      <c r="L14" s="122"/>
      <c r="M14" s="87"/>
      <c r="N14" s="122"/>
      <c r="O14" s="122"/>
    </row>
    <row r="15" ht="20.25" customHeight="1" spans="1:15">
      <c r="A15" s="103" t="s">
        <v>75</v>
      </c>
      <c r="B15" s="103" t="s">
        <v>76</v>
      </c>
      <c r="C15" s="122">
        <v>121194.77</v>
      </c>
      <c r="D15" s="122">
        <v>1194.77</v>
      </c>
      <c r="E15" s="122">
        <v>1194.77</v>
      </c>
      <c r="F15" s="122"/>
      <c r="G15" s="87"/>
      <c r="H15" s="122"/>
      <c r="I15" s="122"/>
      <c r="J15" s="122">
        <v>120000</v>
      </c>
      <c r="K15" s="122">
        <v>120000</v>
      </c>
      <c r="L15" s="122"/>
      <c r="M15" s="87"/>
      <c r="N15" s="122"/>
      <c r="O15" s="122"/>
    </row>
    <row r="16" ht="20.25" customHeight="1" spans="1:15">
      <c r="A16" s="104" t="s">
        <v>77</v>
      </c>
      <c r="B16" s="104" t="s">
        <v>76</v>
      </c>
      <c r="C16" s="122">
        <v>121194.77</v>
      </c>
      <c r="D16" s="122">
        <v>1194.77</v>
      </c>
      <c r="E16" s="122">
        <v>1194.77</v>
      </c>
      <c r="F16" s="122"/>
      <c r="G16" s="87"/>
      <c r="H16" s="122"/>
      <c r="I16" s="122"/>
      <c r="J16" s="122">
        <v>120000</v>
      </c>
      <c r="K16" s="122">
        <v>120000</v>
      </c>
      <c r="L16" s="122"/>
      <c r="M16" s="87"/>
      <c r="N16" s="122"/>
      <c r="O16" s="122"/>
    </row>
    <row r="17" ht="20.25" customHeight="1" spans="1:15">
      <c r="A17" s="29" t="s">
        <v>78</v>
      </c>
      <c r="B17" s="29" t="s">
        <v>79</v>
      </c>
      <c r="C17" s="122">
        <v>420000</v>
      </c>
      <c r="D17" s="122"/>
      <c r="E17" s="122"/>
      <c r="F17" s="122"/>
      <c r="G17" s="87"/>
      <c r="H17" s="122"/>
      <c r="I17" s="122"/>
      <c r="J17" s="122">
        <v>420000</v>
      </c>
      <c r="K17" s="122">
        <v>420000</v>
      </c>
      <c r="L17" s="122"/>
      <c r="M17" s="87"/>
      <c r="N17" s="122"/>
      <c r="O17" s="122"/>
    </row>
    <row r="18" ht="20.25" customHeight="1" spans="1:15">
      <c r="A18" s="103" t="s">
        <v>80</v>
      </c>
      <c r="B18" s="103" t="s">
        <v>81</v>
      </c>
      <c r="C18" s="122">
        <v>420000</v>
      </c>
      <c r="D18" s="122"/>
      <c r="E18" s="122"/>
      <c r="F18" s="122"/>
      <c r="G18" s="87"/>
      <c r="H18" s="122"/>
      <c r="I18" s="122"/>
      <c r="J18" s="122">
        <v>420000</v>
      </c>
      <c r="K18" s="122">
        <v>420000</v>
      </c>
      <c r="L18" s="122"/>
      <c r="M18" s="87"/>
      <c r="N18" s="122"/>
      <c r="O18" s="122"/>
    </row>
    <row r="19" ht="20.25" customHeight="1" spans="1:15">
      <c r="A19" s="104" t="s">
        <v>82</v>
      </c>
      <c r="B19" s="104" t="s">
        <v>83</v>
      </c>
      <c r="C19" s="122">
        <v>200000</v>
      </c>
      <c r="D19" s="122"/>
      <c r="E19" s="122"/>
      <c r="F19" s="122"/>
      <c r="G19" s="87"/>
      <c r="H19" s="122"/>
      <c r="I19" s="122"/>
      <c r="J19" s="122">
        <v>200000</v>
      </c>
      <c r="K19" s="122">
        <v>200000</v>
      </c>
      <c r="L19" s="122"/>
      <c r="M19" s="87"/>
      <c r="N19" s="122"/>
      <c r="O19" s="122"/>
    </row>
    <row r="20" ht="20.25" customHeight="1" spans="1:15">
      <c r="A20" s="104" t="s">
        <v>84</v>
      </c>
      <c r="B20" s="104" t="s">
        <v>85</v>
      </c>
      <c r="C20" s="122">
        <v>200000</v>
      </c>
      <c r="D20" s="122"/>
      <c r="E20" s="122"/>
      <c r="F20" s="122"/>
      <c r="G20" s="87"/>
      <c r="H20" s="122"/>
      <c r="I20" s="122"/>
      <c r="J20" s="122">
        <v>200000</v>
      </c>
      <c r="K20" s="122">
        <v>200000</v>
      </c>
      <c r="L20" s="122"/>
      <c r="M20" s="87"/>
      <c r="N20" s="122"/>
      <c r="O20" s="122"/>
    </row>
    <row r="21" ht="20.25" customHeight="1" spans="1:15">
      <c r="A21" s="104" t="s">
        <v>86</v>
      </c>
      <c r="B21" s="104" t="s">
        <v>87</v>
      </c>
      <c r="C21" s="122">
        <v>20000</v>
      </c>
      <c r="D21" s="122"/>
      <c r="E21" s="122"/>
      <c r="F21" s="122"/>
      <c r="G21" s="87"/>
      <c r="H21" s="122"/>
      <c r="I21" s="122"/>
      <c r="J21" s="122">
        <v>20000</v>
      </c>
      <c r="K21" s="122">
        <v>20000</v>
      </c>
      <c r="L21" s="122"/>
      <c r="M21" s="87"/>
      <c r="N21" s="122"/>
      <c r="O21" s="122"/>
    </row>
    <row r="22" ht="20.25" customHeight="1" spans="1:15">
      <c r="A22" s="29" t="s">
        <v>88</v>
      </c>
      <c r="B22" s="29" t="s">
        <v>89</v>
      </c>
      <c r="C22" s="122">
        <v>200000</v>
      </c>
      <c r="D22" s="122"/>
      <c r="E22" s="122"/>
      <c r="F22" s="122"/>
      <c r="G22" s="87"/>
      <c r="H22" s="122"/>
      <c r="I22" s="122"/>
      <c r="J22" s="122">
        <v>200000</v>
      </c>
      <c r="K22" s="122">
        <v>200000</v>
      </c>
      <c r="L22" s="122"/>
      <c r="M22" s="87"/>
      <c r="N22" s="122"/>
      <c r="O22" s="122"/>
    </row>
    <row r="23" ht="20.25" customHeight="1" spans="1:15">
      <c r="A23" s="103" t="s">
        <v>90</v>
      </c>
      <c r="B23" s="103" t="s">
        <v>91</v>
      </c>
      <c r="C23" s="122">
        <v>200000</v>
      </c>
      <c r="D23" s="122"/>
      <c r="E23" s="122"/>
      <c r="F23" s="122"/>
      <c r="G23" s="87"/>
      <c r="H23" s="122"/>
      <c r="I23" s="122"/>
      <c r="J23" s="122">
        <v>200000</v>
      </c>
      <c r="K23" s="122">
        <v>200000</v>
      </c>
      <c r="L23" s="122"/>
      <c r="M23" s="87"/>
      <c r="N23" s="122"/>
      <c r="O23" s="122"/>
    </row>
    <row r="24" ht="20.25" customHeight="1" spans="1:15">
      <c r="A24" s="104" t="s">
        <v>92</v>
      </c>
      <c r="B24" s="104" t="s">
        <v>93</v>
      </c>
      <c r="C24" s="122">
        <v>200000</v>
      </c>
      <c r="D24" s="122"/>
      <c r="E24" s="122"/>
      <c r="F24" s="122"/>
      <c r="G24" s="87"/>
      <c r="H24" s="122"/>
      <c r="I24" s="122"/>
      <c r="J24" s="122">
        <v>200000</v>
      </c>
      <c r="K24" s="122">
        <v>200000</v>
      </c>
      <c r="L24" s="122"/>
      <c r="M24" s="87"/>
      <c r="N24" s="122"/>
      <c r="O24" s="122"/>
    </row>
    <row r="25" ht="20.25" customHeight="1" spans="1:15">
      <c r="A25" s="29" t="s">
        <v>94</v>
      </c>
      <c r="B25" s="29" t="s">
        <v>56</v>
      </c>
      <c r="C25" s="122">
        <v>3667919</v>
      </c>
      <c r="D25" s="122"/>
      <c r="E25" s="122"/>
      <c r="F25" s="122"/>
      <c r="G25" s="87">
        <v>3667919</v>
      </c>
      <c r="H25" s="122"/>
      <c r="I25" s="122"/>
      <c r="J25" s="122"/>
      <c r="K25" s="122"/>
      <c r="L25" s="122"/>
      <c r="M25" s="87"/>
      <c r="N25" s="122"/>
      <c r="O25" s="122"/>
    </row>
    <row r="26" ht="20.25" customHeight="1" spans="1:15">
      <c r="A26" s="103" t="s">
        <v>95</v>
      </c>
      <c r="B26" s="103" t="s">
        <v>96</v>
      </c>
      <c r="C26" s="122">
        <v>3667919</v>
      </c>
      <c r="D26" s="122"/>
      <c r="E26" s="122"/>
      <c r="F26" s="122"/>
      <c r="G26" s="87">
        <v>3667919</v>
      </c>
      <c r="H26" s="122"/>
      <c r="I26" s="122"/>
      <c r="J26" s="122"/>
      <c r="K26" s="122"/>
      <c r="L26" s="122"/>
      <c r="M26" s="87"/>
      <c r="N26" s="122"/>
      <c r="O26" s="122"/>
    </row>
    <row r="27" ht="20.25" customHeight="1" spans="1:15">
      <c r="A27" s="104" t="s">
        <v>97</v>
      </c>
      <c r="B27" s="104" t="s">
        <v>98</v>
      </c>
      <c r="C27" s="122">
        <v>3667919</v>
      </c>
      <c r="D27" s="122"/>
      <c r="E27" s="122"/>
      <c r="F27" s="122"/>
      <c r="G27" s="87">
        <v>3667919</v>
      </c>
      <c r="H27" s="122"/>
      <c r="I27" s="122"/>
      <c r="J27" s="122"/>
      <c r="K27" s="122"/>
      <c r="L27" s="122"/>
      <c r="M27" s="87"/>
      <c r="N27" s="122"/>
      <c r="O27" s="122"/>
    </row>
    <row r="28" ht="17.25" customHeight="1" spans="1:15">
      <c r="A28" s="105" t="s">
        <v>99</v>
      </c>
      <c r="B28" s="106" t="s">
        <v>99</v>
      </c>
      <c r="C28" s="122">
        <v>9465227.05</v>
      </c>
      <c r="D28" s="122">
        <v>597308.05</v>
      </c>
      <c r="E28" s="122">
        <v>597308.05</v>
      </c>
      <c r="F28" s="122"/>
      <c r="G28" s="87">
        <v>3667919</v>
      </c>
      <c r="H28" s="122"/>
      <c r="I28" s="122"/>
      <c r="J28" s="122">
        <v>5200000</v>
      </c>
      <c r="K28" s="122">
        <v>5180000</v>
      </c>
      <c r="L28" s="122"/>
      <c r="M28" s="87"/>
      <c r="N28" s="122"/>
      <c r="O28" s="122">
        <v>20000</v>
      </c>
    </row>
  </sheetData>
  <mergeCells count="11">
    <mergeCell ref="A2:O2"/>
    <mergeCell ref="A3:L3"/>
    <mergeCell ref="D4:F4"/>
    <mergeCell ref="J4:O4"/>
    <mergeCell ref="A28:B28"/>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workbookViewId="0">
      <selection activeCell="B32" sqref="B32"/>
    </sheetView>
  </sheetViews>
  <sheetFormatPr defaultColWidth="9.13636363636364" defaultRowHeight="14.25" customHeight="1" outlineLevelCol="3"/>
  <cols>
    <col min="1" max="1" width="49.2818181818182" customWidth="1"/>
    <col min="2" max="2" width="43.3181818181818" customWidth="1"/>
    <col min="3" max="3" width="48.5727272727273" customWidth="1"/>
    <col min="4" max="4" width="41.1727272727273" customWidth="1"/>
  </cols>
  <sheetData>
    <row r="1" customHeight="1" spans="1:4">
      <c r="D1" s="91" t="s">
        <v>100</v>
      </c>
    </row>
    <row r="2" ht="31.5" customHeight="1" spans="1:4">
      <c r="A2" s="44" t="s">
        <v>101</v>
      </c>
      <c r="B2" s="132"/>
      <c r="C2" s="132"/>
      <c r="D2" s="132"/>
    </row>
    <row r="3" ht="17.25" customHeight="1" spans="1:4">
      <c r="A3" s="4" t="str">
        <f>"单位名称："&amp;"云南省体育对外交流服务中心"</f>
        <v>单位名称：云南省体育对外交流服务中心</v>
      </c>
      <c r="B3" s="133"/>
      <c r="C3" s="133"/>
      <c r="D3" s="93" t="s">
        <v>2</v>
      </c>
    </row>
    <row r="4" ht="24.65" customHeight="1" spans="1:4">
      <c r="A4" s="10" t="s">
        <v>3</v>
      </c>
      <c r="B4" s="12"/>
      <c r="C4" s="10" t="s">
        <v>4</v>
      </c>
      <c r="D4" s="12"/>
    </row>
    <row r="5" ht="15.65" customHeight="1" spans="1:4">
      <c r="A5" s="15" t="s">
        <v>5</v>
      </c>
      <c r="B5" s="134" t="s">
        <v>6</v>
      </c>
      <c r="C5" s="15" t="s">
        <v>102</v>
      </c>
      <c r="D5" s="134" t="s">
        <v>6</v>
      </c>
    </row>
    <row r="6" ht="14.15" customHeight="1" spans="1:4">
      <c r="A6" s="18"/>
      <c r="B6" s="17"/>
      <c r="C6" s="18"/>
      <c r="D6" s="17"/>
    </row>
    <row r="7" ht="29.15" customHeight="1" spans="1:4">
      <c r="A7" s="135" t="s">
        <v>103</v>
      </c>
      <c r="B7" s="136">
        <v>1557308.05</v>
      </c>
      <c r="C7" s="137" t="s">
        <v>104</v>
      </c>
      <c r="D7" s="136">
        <v>4265227.05</v>
      </c>
    </row>
    <row r="8" ht="29.15" customHeight="1" spans="1:4">
      <c r="A8" s="138" t="s">
        <v>105</v>
      </c>
      <c r="B8" s="87">
        <v>597308.05</v>
      </c>
      <c r="C8" s="112" t="str">
        <f>"（一）"&amp;"文化旅游体育与传媒支出"</f>
        <v>（一）文化旅游体育与传媒支出</v>
      </c>
      <c r="D8" s="87">
        <v>591793.28</v>
      </c>
    </row>
    <row r="9" ht="29.15" customHeight="1" spans="1:4">
      <c r="A9" s="138" t="s">
        <v>106</v>
      </c>
      <c r="B9" s="87">
        <v>960000</v>
      </c>
      <c r="C9" s="112" t="str">
        <f>"（二）"&amp;"社会保障和就业支出"</f>
        <v>（二）社会保障和就业支出</v>
      </c>
      <c r="D9" s="87">
        <v>5514.77</v>
      </c>
    </row>
    <row r="10" ht="29.15" customHeight="1" spans="1:4">
      <c r="A10" s="138" t="s">
        <v>107</v>
      </c>
      <c r="B10" s="87"/>
      <c r="C10" s="112" t="str">
        <f>"（三）"&amp;"卫生健康支出"</f>
        <v>（三）卫生健康支出</v>
      </c>
      <c r="D10" s="87"/>
    </row>
    <row r="11" ht="29.15" customHeight="1" spans="1:4">
      <c r="A11" s="139" t="s">
        <v>108</v>
      </c>
      <c r="B11" s="140">
        <v>2707919</v>
      </c>
      <c r="C11" s="112" t="str">
        <f>"（四）"&amp;"住房保障支出"</f>
        <v>（四）住房保障支出</v>
      </c>
      <c r="D11" s="87"/>
    </row>
    <row r="12" ht="29.15" customHeight="1" spans="1:4">
      <c r="A12" s="138" t="s">
        <v>105</v>
      </c>
      <c r="B12" s="122"/>
      <c r="C12" s="112" t="str">
        <f>"（五）"&amp;"其他支出"</f>
        <v>（五）其他支出</v>
      </c>
      <c r="D12" s="87">
        <v>3667919</v>
      </c>
    </row>
    <row r="13" ht="29.15" customHeight="1" spans="1:4">
      <c r="A13" s="141" t="s">
        <v>106</v>
      </c>
      <c r="B13" s="122">
        <v>2707919</v>
      </c>
      <c r="C13" s="142"/>
      <c r="D13" s="140"/>
    </row>
    <row r="14" ht="29.15" customHeight="1" spans="1:4">
      <c r="A14" s="141" t="s">
        <v>107</v>
      </c>
      <c r="B14" s="140"/>
      <c r="C14" s="142"/>
      <c r="D14" s="140"/>
    </row>
    <row r="15" ht="29.15" customHeight="1" spans="1:4">
      <c r="A15" s="143"/>
      <c r="B15" s="140"/>
      <c r="C15" s="144" t="s">
        <v>109</v>
      </c>
      <c r="D15" s="140"/>
    </row>
    <row r="16" ht="29.15" customHeight="1" spans="1:4">
      <c r="A16" s="143" t="s">
        <v>110</v>
      </c>
      <c r="B16" s="140">
        <v>4265227.05</v>
      </c>
      <c r="C16" s="142" t="s">
        <v>25</v>
      </c>
      <c r="D16" s="140">
        <v>4265227.05</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5"/>
  <sheetViews>
    <sheetView showZeros="0" workbookViewId="0">
      <selection activeCell="D20" sqref="D20"/>
    </sheetView>
  </sheetViews>
  <sheetFormatPr defaultColWidth="9.13636363636364" defaultRowHeight="14.25" customHeight="1" outlineLevelCol="6"/>
  <cols>
    <col min="1" max="1" width="20.1363636363636" customWidth="1"/>
    <col min="2" max="2" width="37.3181818181818" customWidth="1"/>
    <col min="3" max="3" width="24.2818181818182" customWidth="1"/>
    <col min="4" max="6" width="25.0272727272727" customWidth="1"/>
    <col min="7" max="7" width="24.2818181818182" customWidth="1"/>
  </cols>
  <sheetData>
    <row r="1" ht="12" customHeight="1" spans="1:7">
      <c r="D1" s="108"/>
      <c r="F1" s="54"/>
      <c r="G1" s="54" t="s">
        <v>111</v>
      </c>
    </row>
    <row r="2" ht="39" customHeight="1" spans="1:7">
      <c r="A2" s="3" t="s">
        <v>112</v>
      </c>
      <c r="B2" s="3"/>
      <c r="C2" s="3"/>
      <c r="D2" s="3"/>
      <c r="E2" s="3"/>
      <c r="F2" s="3"/>
      <c r="G2" s="3"/>
    </row>
    <row r="3" ht="18" customHeight="1" spans="1:7">
      <c r="A3" s="4" t="str">
        <f>"单位名称："&amp;"云南省体育对外交流服务中心"</f>
        <v>单位名称：云南省体育对外交流服务中心</v>
      </c>
      <c r="F3" s="102"/>
      <c r="G3" s="102" t="s">
        <v>2</v>
      </c>
    </row>
    <row r="4" ht="20.25" customHeight="1" spans="1:7">
      <c r="A4" s="124" t="s">
        <v>113</v>
      </c>
      <c r="B4" s="125"/>
      <c r="C4" s="126" t="s">
        <v>30</v>
      </c>
      <c r="D4" s="11" t="s">
        <v>57</v>
      </c>
      <c r="E4" s="11"/>
      <c r="F4" s="12"/>
      <c r="G4" s="126" t="s">
        <v>58</v>
      </c>
    </row>
    <row r="5" ht="20.25" customHeight="1" spans="1:7">
      <c r="A5" s="127" t="s">
        <v>48</v>
      </c>
      <c r="B5" s="128" t="s">
        <v>49</v>
      </c>
      <c r="C5" s="94"/>
      <c r="D5" s="94" t="s">
        <v>32</v>
      </c>
      <c r="E5" s="94" t="s">
        <v>114</v>
      </c>
      <c r="F5" s="94" t="s">
        <v>115</v>
      </c>
      <c r="G5" s="94"/>
    </row>
    <row r="6" ht="13.5" customHeight="1" spans="1:7">
      <c r="A6" s="129" t="s">
        <v>116</v>
      </c>
      <c r="B6" s="129" t="s">
        <v>117</v>
      </c>
      <c r="C6" s="129" t="s">
        <v>118</v>
      </c>
      <c r="D6" s="61"/>
      <c r="E6" s="129" t="s">
        <v>119</v>
      </c>
      <c r="F6" s="129" t="s">
        <v>120</v>
      </c>
      <c r="G6" s="129" t="s">
        <v>121</v>
      </c>
    </row>
    <row r="7" ht="18" customHeight="1" spans="1:7">
      <c r="A7" s="29" t="s">
        <v>59</v>
      </c>
      <c r="B7" s="29" t="s">
        <v>60</v>
      </c>
      <c r="C7" s="22">
        <v>591793.28</v>
      </c>
      <c r="D7" s="22">
        <v>591793.28</v>
      </c>
      <c r="E7" s="22">
        <v>569032</v>
      </c>
      <c r="F7" s="22">
        <v>22761.28</v>
      </c>
      <c r="G7" s="22"/>
    </row>
    <row r="8" ht="18" customHeight="1" spans="1:7">
      <c r="A8" s="29" t="s">
        <v>61</v>
      </c>
      <c r="B8" s="103" t="s">
        <v>62</v>
      </c>
      <c r="C8" s="22">
        <v>591793.28</v>
      </c>
      <c r="D8" s="22">
        <v>591793.28</v>
      </c>
      <c r="E8" s="22">
        <v>569032</v>
      </c>
      <c r="F8" s="22">
        <v>22761.28</v>
      </c>
      <c r="G8" s="22"/>
    </row>
    <row r="9" ht="18" customHeight="1" spans="1:7">
      <c r="A9" s="29" t="s">
        <v>63</v>
      </c>
      <c r="B9" s="104" t="s">
        <v>64</v>
      </c>
      <c r="C9" s="22">
        <v>591793.28</v>
      </c>
      <c r="D9" s="22">
        <v>591793.28</v>
      </c>
      <c r="E9" s="22">
        <v>569032</v>
      </c>
      <c r="F9" s="22">
        <v>22761.28</v>
      </c>
      <c r="G9" s="22"/>
    </row>
    <row r="10" ht="18" customHeight="1" spans="1:7">
      <c r="A10" s="29" t="s">
        <v>65</v>
      </c>
      <c r="B10" s="29" t="s">
        <v>66</v>
      </c>
      <c r="C10" s="22">
        <v>5514.77</v>
      </c>
      <c r="D10" s="22">
        <v>5514.77</v>
      </c>
      <c r="E10" s="22">
        <v>1194.77</v>
      </c>
      <c r="F10" s="22">
        <v>4320</v>
      </c>
      <c r="G10" s="22"/>
    </row>
    <row r="11" ht="18" customHeight="1" spans="1:7">
      <c r="A11" s="29" t="s">
        <v>67</v>
      </c>
      <c r="B11" s="103" t="s">
        <v>68</v>
      </c>
      <c r="C11" s="22">
        <v>4320</v>
      </c>
      <c r="D11" s="22">
        <v>4320</v>
      </c>
      <c r="E11" s="22"/>
      <c r="F11" s="22">
        <v>4320</v>
      </c>
      <c r="G11" s="22"/>
    </row>
    <row r="12" ht="18" customHeight="1" spans="1:7">
      <c r="A12" s="29" t="s">
        <v>69</v>
      </c>
      <c r="B12" s="104" t="s">
        <v>70</v>
      </c>
      <c r="C12" s="22">
        <v>4320</v>
      </c>
      <c r="D12" s="22">
        <v>4320</v>
      </c>
      <c r="E12" s="22"/>
      <c r="F12" s="22">
        <v>4320</v>
      </c>
      <c r="G12" s="22"/>
    </row>
    <row r="13" ht="18" customHeight="1" spans="1:7">
      <c r="A13" s="29" t="s">
        <v>75</v>
      </c>
      <c r="B13" s="103" t="s">
        <v>76</v>
      </c>
      <c r="C13" s="22">
        <v>1194.77</v>
      </c>
      <c r="D13" s="22">
        <v>1194.77</v>
      </c>
      <c r="E13" s="22">
        <v>1194.77</v>
      </c>
      <c r="F13" s="22"/>
      <c r="G13" s="22"/>
    </row>
    <row r="14" ht="18" customHeight="1" spans="1:7">
      <c r="A14" s="29" t="s">
        <v>77</v>
      </c>
      <c r="B14" s="104" t="s">
        <v>76</v>
      </c>
      <c r="C14" s="22">
        <v>1194.77</v>
      </c>
      <c r="D14" s="22">
        <v>1194.77</v>
      </c>
      <c r="E14" s="22">
        <v>1194.77</v>
      </c>
      <c r="F14" s="22"/>
      <c r="G14" s="22"/>
    </row>
    <row r="15" ht="18" customHeight="1" spans="1:7">
      <c r="A15" s="130" t="s">
        <v>99</v>
      </c>
      <c r="B15" s="131" t="s">
        <v>99</v>
      </c>
      <c r="C15" s="22">
        <v>597308.05</v>
      </c>
      <c r="D15" s="22">
        <v>597308.05</v>
      </c>
      <c r="E15" s="22">
        <v>570226.77</v>
      </c>
      <c r="F15" s="22">
        <v>27081.28</v>
      </c>
      <c r="G15" s="22"/>
    </row>
  </sheetData>
  <mergeCells count="7">
    <mergeCell ref="A2:G2"/>
    <mergeCell ref="A3:E3"/>
    <mergeCell ref="A4:B4"/>
    <mergeCell ref="D4:F4"/>
    <mergeCell ref="A15:B15"/>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8"/>
  <sheetViews>
    <sheetView showZeros="0" workbookViewId="0">
      <selection activeCell="E28" sqref="E28"/>
    </sheetView>
  </sheetViews>
  <sheetFormatPr defaultColWidth="9.13636363636364" defaultRowHeight="14.25" customHeight="1" outlineLevelRow="7" outlineLevelCol="5"/>
  <cols>
    <col min="1" max="1" width="27.4272727272727" customWidth="1"/>
    <col min="2" max="6" width="31.1727272727273" customWidth="1"/>
  </cols>
  <sheetData>
    <row r="1" ht="12" customHeight="1" spans="1:6">
      <c r="A1" s="118"/>
      <c r="B1" s="118"/>
      <c r="C1" s="59"/>
      <c r="F1" s="58" t="s">
        <v>122</v>
      </c>
    </row>
    <row r="2" ht="25.5" customHeight="1" spans="1:6">
      <c r="A2" s="119" t="s">
        <v>123</v>
      </c>
      <c r="B2" s="119"/>
      <c r="C2" s="119"/>
      <c r="D2" s="119"/>
      <c r="E2" s="119"/>
      <c r="F2" s="119"/>
    </row>
    <row r="3" ht="15.75" customHeight="1" spans="1:6">
      <c r="A3" s="4" t="str">
        <f>"单位名称："&amp;"云南省体育对外交流服务中心"</f>
        <v>单位名称：云南省体育对外交流服务中心</v>
      </c>
      <c r="B3" s="118"/>
      <c r="C3" s="59"/>
      <c r="F3" s="58" t="s">
        <v>124</v>
      </c>
    </row>
    <row r="4" ht="19.5" customHeight="1" spans="1:6">
      <c r="A4" s="9" t="s">
        <v>125</v>
      </c>
      <c r="B4" s="15" t="s">
        <v>126</v>
      </c>
      <c r="C4" s="10" t="s">
        <v>127</v>
      </c>
      <c r="D4" s="11"/>
      <c r="E4" s="12"/>
      <c r="F4" s="15" t="s">
        <v>128</v>
      </c>
    </row>
    <row r="5" ht="19.5" customHeight="1" spans="1:6">
      <c r="A5" s="17"/>
      <c r="B5" s="18"/>
      <c r="C5" s="61" t="s">
        <v>32</v>
      </c>
      <c r="D5" s="61" t="s">
        <v>129</v>
      </c>
      <c r="E5" s="61" t="s">
        <v>130</v>
      </c>
      <c r="F5" s="18"/>
    </row>
    <row r="6" ht="18.75" customHeight="1" spans="1:6">
      <c r="A6" s="120">
        <v>1</v>
      </c>
      <c r="B6" s="120">
        <v>2</v>
      </c>
      <c r="C6" s="121">
        <v>3</v>
      </c>
      <c r="D6" s="120">
        <v>4</v>
      </c>
      <c r="E6" s="120">
        <v>5</v>
      </c>
      <c r="F6" s="120">
        <v>6</v>
      </c>
    </row>
    <row r="7" ht="18.75" customHeight="1" spans="1:6">
      <c r="A7" s="122"/>
      <c r="B7" s="122"/>
      <c r="C7" s="123"/>
      <c r="D7" s="122"/>
      <c r="E7" s="122"/>
      <c r="F7" s="122"/>
    </row>
    <row r="8" customHeight="1" spans="1:6">
      <c r="A8" t="s">
        <v>131</v>
      </c>
    </row>
  </sheetData>
  <mergeCells count="6">
    <mergeCell ref="A2:F2"/>
    <mergeCell ref="A3:D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45"/>
  <sheetViews>
    <sheetView showZeros="0" workbookViewId="0">
      <selection activeCell="G22" sqref="A1:W45"/>
    </sheetView>
  </sheetViews>
  <sheetFormatPr defaultColWidth="9.13636363636364" defaultRowHeight="14.25" customHeight="1"/>
  <cols>
    <col min="1" max="1" width="28.7" customWidth="1"/>
    <col min="2" max="3" width="23.8545454545455" customWidth="1"/>
    <col min="4" max="4" width="14.6" customWidth="1"/>
    <col min="5" max="5" width="18.4545454545455" customWidth="1"/>
    <col min="6" max="6" width="14.7363636363636" customWidth="1"/>
    <col min="7" max="7" width="18.8818181818182" customWidth="1"/>
    <col min="8" max="13" width="15.3181818181818" customWidth="1"/>
    <col min="14" max="16" width="14.7363636363636" customWidth="1"/>
    <col min="17" max="17" width="14.8818181818182" customWidth="1"/>
    <col min="18" max="23" width="15.0272727272727" customWidth="1"/>
  </cols>
  <sheetData>
    <row r="1" ht="13.5" customHeight="1" spans="1:23">
      <c r="D1" s="1"/>
      <c r="E1" s="1"/>
      <c r="F1" s="1"/>
      <c r="G1" s="1"/>
      <c r="U1" s="108"/>
      <c r="W1" s="54" t="s">
        <v>132</v>
      </c>
    </row>
    <row r="2" ht="27.75" customHeight="1" spans="1:23">
      <c r="A2" s="26" t="s">
        <v>133</v>
      </c>
      <c r="B2" s="26"/>
      <c r="C2" s="26"/>
      <c r="D2" s="26"/>
      <c r="E2" s="26"/>
      <c r="F2" s="26"/>
      <c r="G2" s="26"/>
      <c r="H2" s="26"/>
      <c r="I2" s="26"/>
      <c r="J2" s="26"/>
      <c r="K2" s="26"/>
      <c r="L2" s="26"/>
      <c r="M2" s="26"/>
      <c r="N2" s="26"/>
      <c r="O2" s="26"/>
      <c r="P2" s="26"/>
      <c r="Q2" s="26"/>
      <c r="R2" s="26"/>
      <c r="S2" s="26"/>
      <c r="T2" s="26"/>
      <c r="U2" s="26"/>
      <c r="V2" s="26"/>
      <c r="W2" s="26"/>
    </row>
    <row r="3" ht="13.5" customHeight="1" spans="1:23">
      <c r="A3" s="4" t="str">
        <f>"单位名称："&amp;"云南省体育对外交流服务中心"</f>
        <v>单位名称：云南省体育对外交流服务中心</v>
      </c>
      <c r="B3" s="5"/>
      <c r="C3" s="5"/>
      <c r="D3" s="5"/>
      <c r="E3" s="5"/>
      <c r="F3" s="5"/>
      <c r="G3" s="5"/>
      <c r="H3" s="6"/>
      <c r="I3" s="6"/>
      <c r="J3" s="6"/>
      <c r="K3" s="6"/>
      <c r="L3" s="6"/>
      <c r="M3" s="6"/>
      <c r="N3" s="6"/>
      <c r="O3" s="6"/>
      <c r="P3" s="6"/>
      <c r="Q3" s="6"/>
      <c r="U3" s="108"/>
      <c r="W3" s="102" t="s">
        <v>124</v>
      </c>
    </row>
    <row r="4" ht="21.75" customHeight="1" spans="1:23">
      <c r="A4" s="8" t="s">
        <v>134</v>
      </c>
      <c r="B4" s="8" t="s">
        <v>135</v>
      </c>
      <c r="C4" s="8" t="s">
        <v>136</v>
      </c>
      <c r="D4" s="9" t="s">
        <v>137</v>
      </c>
      <c r="E4" s="9" t="s">
        <v>138</v>
      </c>
      <c r="F4" s="9" t="s">
        <v>139</v>
      </c>
      <c r="G4" s="9" t="s">
        <v>140</v>
      </c>
      <c r="H4" s="61" t="s">
        <v>141</v>
      </c>
      <c r="I4" s="61"/>
      <c r="J4" s="61"/>
      <c r="K4" s="61"/>
      <c r="L4" s="110"/>
      <c r="M4" s="110"/>
      <c r="N4" s="110"/>
      <c r="O4" s="110"/>
      <c r="P4" s="110"/>
      <c r="Q4" s="46"/>
      <c r="R4" s="61"/>
      <c r="S4" s="61"/>
      <c r="T4" s="61"/>
      <c r="U4" s="61"/>
      <c r="V4" s="61"/>
      <c r="W4" s="61"/>
    </row>
    <row r="5" ht="21.75" customHeight="1" spans="1:23">
      <c r="A5" s="13"/>
      <c r="B5" s="13"/>
      <c r="C5" s="13"/>
      <c r="D5" s="14"/>
      <c r="E5" s="14"/>
      <c r="F5" s="14"/>
      <c r="G5" s="14"/>
      <c r="H5" s="61" t="s">
        <v>30</v>
      </c>
      <c r="I5" s="46" t="s">
        <v>33</v>
      </c>
      <c r="J5" s="46"/>
      <c r="K5" s="46"/>
      <c r="L5" s="110"/>
      <c r="M5" s="110"/>
      <c r="N5" s="110" t="s">
        <v>142</v>
      </c>
      <c r="O5" s="110"/>
      <c r="P5" s="110"/>
      <c r="Q5" s="46" t="s">
        <v>36</v>
      </c>
      <c r="R5" s="61" t="s">
        <v>51</v>
      </c>
      <c r="S5" s="46"/>
      <c r="T5" s="46"/>
      <c r="U5" s="46"/>
      <c r="V5" s="46"/>
      <c r="W5" s="46"/>
    </row>
    <row r="6" ht="15" customHeight="1" spans="1:23">
      <c r="A6" s="16"/>
      <c r="B6" s="16"/>
      <c r="C6" s="16"/>
      <c r="D6" s="17"/>
      <c r="E6" s="17"/>
      <c r="F6" s="17"/>
      <c r="G6" s="17"/>
      <c r="H6" s="61"/>
      <c r="I6" s="46" t="s">
        <v>143</v>
      </c>
      <c r="J6" s="46" t="s">
        <v>144</v>
      </c>
      <c r="K6" s="46" t="s">
        <v>145</v>
      </c>
      <c r="L6" s="115" t="s">
        <v>146</v>
      </c>
      <c r="M6" s="115" t="s">
        <v>147</v>
      </c>
      <c r="N6" s="115" t="s">
        <v>33</v>
      </c>
      <c r="O6" s="115" t="s">
        <v>34</v>
      </c>
      <c r="P6" s="115" t="s">
        <v>35</v>
      </c>
      <c r="Q6" s="46"/>
      <c r="R6" s="46" t="s">
        <v>32</v>
      </c>
      <c r="S6" s="46" t="s">
        <v>43</v>
      </c>
      <c r="T6" s="46" t="s">
        <v>148</v>
      </c>
      <c r="U6" s="46" t="s">
        <v>39</v>
      </c>
      <c r="V6" s="46" t="s">
        <v>40</v>
      </c>
      <c r="W6" s="46" t="s">
        <v>41</v>
      </c>
    </row>
    <row r="7" ht="27.75" customHeight="1" spans="1:23">
      <c r="A7" s="16"/>
      <c r="B7" s="16"/>
      <c r="C7" s="16"/>
      <c r="D7" s="17"/>
      <c r="E7" s="17"/>
      <c r="F7" s="17"/>
      <c r="G7" s="17"/>
      <c r="H7" s="61"/>
      <c r="I7" s="46"/>
      <c r="J7" s="46"/>
      <c r="K7" s="46"/>
      <c r="L7" s="115"/>
      <c r="M7" s="115"/>
      <c r="N7" s="115"/>
      <c r="O7" s="115"/>
      <c r="P7" s="115"/>
      <c r="Q7" s="46"/>
      <c r="R7" s="46"/>
      <c r="S7" s="46"/>
      <c r="T7" s="46"/>
      <c r="U7" s="46"/>
      <c r="V7" s="46"/>
      <c r="W7" s="46"/>
    </row>
    <row r="8" ht="15" customHeight="1" spans="1:23">
      <c r="A8" s="116">
        <v>1</v>
      </c>
      <c r="B8" s="116">
        <v>2</v>
      </c>
      <c r="C8" s="116">
        <v>3</v>
      </c>
      <c r="D8" s="116">
        <v>4</v>
      </c>
      <c r="E8" s="116">
        <v>5</v>
      </c>
      <c r="F8" s="116">
        <v>6</v>
      </c>
      <c r="G8" s="116">
        <v>7</v>
      </c>
      <c r="H8" s="116">
        <v>8</v>
      </c>
      <c r="I8" s="116">
        <v>9</v>
      </c>
      <c r="J8" s="116">
        <v>10</v>
      </c>
      <c r="K8" s="116">
        <v>11</v>
      </c>
      <c r="L8" s="116">
        <v>12</v>
      </c>
      <c r="M8" s="116">
        <v>13</v>
      </c>
      <c r="N8" s="116">
        <v>14</v>
      </c>
      <c r="O8" s="116">
        <v>15</v>
      </c>
      <c r="P8" s="116">
        <v>16</v>
      </c>
      <c r="Q8" s="116">
        <v>17</v>
      </c>
      <c r="R8" s="116">
        <v>18</v>
      </c>
      <c r="S8" s="116">
        <v>19</v>
      </c>
      <c r="T8" s="116">
        <v>20</v>
      </c>
      <c r="U8" s="116">
        <v>21</v>
      </c>
      <c r="V8" s="116">
        <v>22</v>
      </c>
      <c r="W8" s="116">
        <v>23</v>
      </c>
    </row>
    <row r="9" ht="18.75" customHeight="1" spans="1:23">
      <c r="A9" s="112" t="s">
        <v>45</v>
      </c>
      <c r="B9" s="113"/>
      <c r="C9" s="112"/>
      <c r="D9" s="112"/>
      <c r="E9" s="112"/>
      <c r="F9" s="112"/>
      <c r="G9" s="112"/>
      <c r="H9" s="22">
        <v>5570064.05</v>
      </c>
      <c r="I9" s="22">
        <v>597308.05</v>
      </c>
      <c r="J9" s="22">
        <v>147883.26</v>
      </c>
      <c r="K9" s="22">
        <v>5775</v>
      </c>
      <c r="L9" s="22">
        <v>443649.79</v>
      </c>
      <c r="M9" s="22"/>
      <c r="N9" s="22"/>
      <c r="O9" s="22"/>
      <c r="P9" s="22"/>
      <c r="Q9" s="22"/>
      <c r="R9" s="22">
        <v>4972756</v>
      </c>
      <c r="S9" s="22">
        <v>4952756</v>
      </c>
      <c r="T9" s="22"/>
      <c r="U9" s="22"/>
      <c r="V9" s="22"/>
      <c r="W9" s="22">
        <v>20000</v>
      </c>
    </row>
    <row r="10" ht="31.4" customHeight="1" spans="1:23">
      <c r="A10" s="117" t="s">
        <v>45</v>
      </c>
      <c r="B10" s="113" t="s">
        <v>149</v>
      </c>
      <c r="C10" s="112" t="s">
        <v>150</v>
      </c>
      <c r="D10" s="112" t="s">
        <v>63</v>
      </c>
      <c r="E10" s="112" t="s">
        <v>64</v>
      </c>
      <c r="F10" s="112" t="s">
        <v>151</v>
      </c>
      <c r="G10" s="112" t="s">
        <v>152</v>
      </c>
      <c r="H10" s="22">
        <v>572064</v>
      </c>
      <c r="I10" s="22">
        <v>452064</v>
      </c>
      <c r="J10" s="22">
        <v>113016</v>
      </c>
      <c r="K10" s="22"/>
      <c r="L10" s="22">
        <v>339048</v>
      </c>
      <c r="M10" s="22"/>
      <c r="N10" s="22"/>
      <c r="O10" s="22"/>
      <c r="P10" s="22"/>
      <c r="Q10" s="22"/>
      <c r="R10" s="22">
        <v>120000</v>
      </c>
      <c r="S10" s="22">
        <v>100000</v>
      </c>
      <c r="T10" s="22"/>
      <c r="U10" s="22"/>
      <c r="V10" s="22"/>
      <c r="W10" s="22">
        <v>20000</v>
      </c>
    </row>
    <row r="11" ht="31.4" customHeight="1" spans="1:23">
      <c r="A11" s="117" t="s">
        <v>45</v>
      </c>
      <c r="B11" s="113" t="s">
        <v>149</v>
      </c>
      <c r="C11" s="112" t="s">
        <v>150</v>
      </c>
      <c r="D11" s="112" t="s">
        <v>63</v>
      </c>
      <c r="E11" s="112" t="s">
        <v>64</v>
      </c>
      <c r="F11" s="112" t="s">
        <v>153</v>
      </c>
      <c r="G11" s="112" t="s">
        <v>154</v>
      </c>
      <c r="H11" s="22">
        <v>10096</v>
      </c>
      <c r="I11" s="22">
        <v>96</v>
      </c>
      <c r="J11" s="22">
        <v>24</v>
      </c>
      <c r="K11" s="22"/>
      <c r="L11" s="22">
        <v>72</v>
      </c>
      <c r="M11" s="22"/>
      <c r="N11" s="22"/>
      <c r="O11" s="22"/>
      <c r="P11" s="22"/>
      <c r="Q11" s="22"/>
      <c r="R11" s="22">
        <v>10000</v>
      </c>
      <c r="S11" s="22">
        <v>10000</v>
      </c>
      <c r="T11" s="22"/>
      <c r="U11" s="22"/>
      <c r="V11" s="22"/>
      <c r="W11" s="22"/>
    </row>
    <row r="12" ht="31.4" customHeight="1" spans="1:23">
      <c r="A12" s="117" t="s">
        <v>45</v>
      </c>
      <c r="B12" s="113" t="s">
        <v>149</v>
      </c>
      <c r="C12" s="112" t="s">
        <v>150</v>
      </c>
      <c r="D12" s="112" t="s">
        <v>63</v>
      </c>
      <c r="E12" s="112" t="s">
        <v>64</v>
      </c>
      <c r="F12" s="112" t="s">
        <v>155</v>
      </c>
      <c r="G12" s="112" t="s">
        <v>156</v>
      </c>
      <c r="H12" s="22">
        <v>47672</v>
      </c>
      <c r="I12" s="22">
        <v>37672</v>
      </c>
      <c r="J12" s="22">
        <v>9418</v>
      </c>
      <c r="K12" s="22"/>
      <c r="L12" s="22">
        <v>28254</v>
      </c>
      <c r="M12" s="22"/>
      <c r="N12" s="22"/>
      <c r="O12" s="22"/>
      <c r="P12" s="22"/>
      <c r="Q12" s="22"/>
      <c r="R12" s="22">
        <v>10000</v>
      </c>
      <c r="S12" s="22">
        <v>10000</v>
      </c>
      <c r="T12" s="22"/>
      <c r="U12" s="22"/>
      <c r="V12" s="22"/>
      <c r="W12" s="22"/>
    </row>
    <row r="13" ht="31.4" customHeight="1" spans="1:23">
      <c r="A13" s="117" t="s">
        <v>45</v>
      </c>
      <c r="B13" s="113" t="s">
        <v>149</v>
      </c>
      <c r="C13" s="112" t="s">
        <v>150</v>
      </c>
      <c r="D13" s="112" t="s">
        <v>63</v>
      </c>
      <c r="E13" s="112" t="s">
        <v>64</v>
      </c>
      <c r="F13" s="112" t="s">
        <v>157</v>
      </c>
      <c r="G13" s="112" t="s">
        <v>158</v>
      </c>
      <c r="H13" s="22">
        <v>931956</v>
      </c>
      <c r="I13" s="22">
        <v>79200</v>
      </c>
      <c r="J13" s="22">
        <v>18356.25</v>
      </c>
      <c r="K13" s="22">
        <v>5775</v>
      </c>
      <c r="L13" s="22">
        <v>55068.75</v>
      </c>
      <c r="M13" s="22"/>
      <c r="N13" s="22"/>
      <c r="O13" s="22"/>
      <c r="P13" s="22"/>
      <c r="Q13" s="22"/>
      <c r="R13" s="22">
        <v>852756</v>
      </c>
      <c r="S13" s="22">
        <v>852756</v>
      </c>
      <c r="T13" s="22"/>
      <c r="U13" s="22"/>
      <c r="V13" s="22"/>
      <c r="W13" s="22"/>
    </row>
    <row r="14" ht="31.4" customHeight="1" spans="1:23">
      <c r="A14" s="117" t="s">
        <v>45</v>
      </c>
      <c r="B14" s="113" t="s">
        <v>159</v>
      </c>
      <c r="C14" s="112" t="s">
        <v>160</v>
      </c>
      <c r="D14" s="112" t="s">
        <v>71</v>
      </c>
      <c r="E14" s="112" t="s">
        <v>72</v>
      </c>
      <c r="F14" s="112" t="s">
        <v>161</v>
      </c>
      <c r="G14" s="112" t="s">
        <v>162</v>
      </c>
      <c r="H14" s="22">
        <v>200000</v>
      </c>
      <c r="I14" s="22"/>
      <c r="J14" s="22"/>
      <c r="K14" s="22"/>
      <c r="L14" s="22"/>
      <c r="M14" s="22"/>
      <c r="N14" s="22"/>
      <c r="O14" s="22"/>
      <c r="P14" s="22"/>
      <c r="Q14" s="22"/>
      <c r="R14" s="22">
        <v>200000</v>
      </c>
      <c r="S14" s="22">
        <v>200000</v>
      </c>
      <c r="T14" s="22"/>
      <c r="U14" s="22"/>
      <c r="V14" s="22"/>
      <c r="W14" s="22"/>
    </row>
    <row r="15" ht="31.4" customHeight="1" spans="1:23">
      <c r="A15" s="117" t="s">
        <v>45</v>
      </c>
      <c r="B15" s="113" t="s">
        <v>159</v>
      </c>
      <c r="C15" s="112" t="s">
        <v>160</v>
      </c>
      <c r="D15" s="112" t="s">
        <v>77</v>
      </c>
      <c r="E15" s="112" t="s">
        <v>76</v>
      </c>
      <c r="F15" s="112" t="s">
        <v>163</v>
      </c>
      <c r="G15" s="112" t="s">
        <v>164</v>
      </c>
      <c r="H15" s="22">
        <v>121194.77</v>
      </c>
      <c r="I15" s="22">
        <v>1194.77</v>
      </c>
      <c r="J15" s="22">
        <v>298.69</v>
      </c>
      <c r="K15" s="22"/>
      <c r="L15" s="22">
        <v>896.08</v>
      </c>
      <c r="M15" s="22"/>
      <c r="N15" s="22"/>
      <c r="O15" s="22"/>
      <c r="P15" s="22"/>
      <c r="Q15" s="22"/>
      <c r="R15" s="22">
        <v>120000</v>
      </c>
      <c r="S15" s="22">
        <v>120000</v>
      </c>
      <c r="T15" s="22"/>
      <c r="U15" s="22"/>
      <c r="V15" s="22"/>
      <c r="W15" s="22"/>
    </row>
    <row r="16" ht="31.4" customHeight="1" spans="1:23">
      <c r="A16" s="117" t="s">
        <v>45</v>
      </c>
      <c r="B16" s="113" t="s">
        <v>159</v>
      </c>
      <c r="C16" s="112" t="s">
        <v>160</v>
      </c>
      <c r="D16" s="112" t="s">
        <v>82</v>
      </c>
      <c r="E16" s="112" t="s">
        <v>83</v>
      </c>
      <c r="F16" s="112" t="s">
        <v>165</v>
      </c>
      <c r="G16" s="112" t="s">
        <v>166</v>
      </c>
      <c r="H16" s="22">
        <v>200000</v>
      </c>
      <c r="I16" s="22"/>
      <c r="J16" s="22"/>
      <c r="K16" s="22"/>
      <c r="L16" s="22"/>
      <c r="M16" s="22"/>
      <c r="N16" s="22"/>
      <c r="O16" s="22"/>
      <c r="P16" s="22"/>
      <c r="Q16" s="22"/>
      <c r="R16" s="22">
        <v>200000</v>
      </c>
      <c r="S16" s="22">
        <v>200000</v>
      </c>
      <c r="T16" s="22"/>
      <c r="U16" s="22"/>
      <c r="V16" s="22"/>
      <c r="W16" s="22"/>
    </row>
    <row r="17" ht="31.4" customHeight="1" spans="1:23">
      <c r="A17" s="117" t="s">
        <v>45</v>
      </c>
      <c r="B17" s="113" t="s">
        <v>159</v>
      </c>
      <c r="C17" s="112" t="s">
        <v>160</v>
      </c>
      <c r="D17" s="112" t="s">
        <v>84</v>
      </c>
      <c r="E17" s="112" t="s">
        <v>85</v>
      </c>
      <c r="F17" s="112" t="s">
        <v>167</v>
      </c>
      <c r="G17" s="112" t="s">
        <v>168</v>
      </c>
      <c r="H17" s="22">
        <v>200000</v>
      </c>
      <c r="I17" s="22"/>
      <c r="J17" s="22"/>
      <c r="K17" s="22"/>
      <c r="L17" s="22"/>
      <c r="M17" s="22"/>
      <c r="N17" s="22"/>
      <c r="O17" s="22"/>
      <c r="P17" s="22"/>
      <c r="Q17" s="22"/>
      <c r="R17" s="22">
        <v>200000</v>
      </c>
      <c r="S17" s="22">
        <v>200000</v>
      </c>
      <c r="T17" s="22"/>
      <c r="U17" s="22"/>
      <c r="V17" s="22"/>
      <c r="W17" s="22"/>
    </row>
    <row r="18" ht="31.4" customHeight="1" spans="1:23">
      <c r="A18" s="117" t="s">
        <v>45</v>
      </c>
      <c r="B18" s="113" t="s">
        <v>159</v>
      </c>
      <c r="C18" s="112" t="s">
        <v>160</v>
      </c>
      <c r="D18" s="112" t="s">
        <v>86</v>
      </c>
      <c r="E18" s="112" t="s">
        <v>87</v>
      </c>
      <c r="F18" s="112" t="s">
        <v>163</v>
      </c>
      <c r="G18" s="112" t="s">
        <v>164</v>
      </c>
      <c r="H18" s="22">
        <v>20000</v>
      </c>
      <c r="I18" s="22"/>
      <c r="J18" s="22"/>
      <c r="K18" s="22"/>
      <c r="L18" s="22"/>
      <c r="M18" s="22"/>
      <c r="N18" s="22"/>
      <c r="O18" s="22"/>
      <c r="P18" s="22"/>
      <c r="Q18" s="22"/>
      <c r="R18" s="22">
        <v>20000</v>
      </c>
      <c r="S18" s="22">
        <v>20000</v>
      </c>
      <c r="T18" s="22"/>
      <c r="U18" s="22"/>
      <c r="V18" s="22"/>
      <c r="W18" s="22"/>
    </row>
    <row r="19" ht="31.4" customHeight="1" spans="1:23">
      <c r="A19" s="117" t="s">
        <v>45</v>
      </c>
      <c r="B19" s="113" t="s">
        <v>169</v>
      </c>
      <c r="C19" s="112" t="s">
        <v>170</v>
      </c>
      <c r="D19" s="112" t="s">
        <v>73</v>
      </c>
      <c r="E19" s="112" t="s">
        <v>74</v>
      </c>
      <c r="F19" s="112" t="s">
        <v>171</v>
      </c>
      <c r="G19" s="112" t="s">
        <v>172</v>
      </c>
      <c r="H19" s="22">
        <v>200000</v>
      </c>
      <c r="I19" s="22"/>
      <c r="J19" s="22"/>
      <c r="K19" s="22"/>
      <c r="L19" s="22"/>
      <c r="M19" s="22"/>
      <c r="N19" s="22"/>
      <c r="O19" s="22"/>
      <c r="P19" s="22"/>
      <c r="Q19" s="22"/>
      <c r="R19" s="22">
        <v>200000</v>
      </c>
      <c r="S19" s="22">
        <v>200000</v>
      </c>
      <c r="T19" s="22"/>
      <c r="U19" s="22"/>
      <c r="V19" s="22"/>
      <c r="W19" s="22"/>
    </row>
    <row r="20" ht="31.4" customHeight="1" spans="1:23">
      <c r="A20" s="117" t="s">
        <v>45</v>
      </c>
      <c r="B20" s="113" t="s">
        <v>173</v>
      </c>
      <c r="C20" s="112" t="s">
        <v>93</v>
      </c>
      <c r="D20" s="112" t="s">
        <v>92</v>
      </c>
      <c r="E20" s="112" t="s">
        <v>93</v>
      </c>
      <c r="F20" s="112" t="s">
        <v>174</v>
      </c>
      <c r="G20" s="112" t="s">
        <v>93</v>
      </c>
      <c r="H20" s="22">
        <v>200000</v>
      </c>
      <c r="I20" s="22"/>
      <c r="J20" s="22"/>
      <c r="K20" s="22"/>
      <c r="L20" s="22"/>
      <c r="M20" s="22"/>
      <c r="N20" s="22"/>
      <c r="O20" s="22"/>
      <c r="P20" s="22"/>
      <c r="Q20" s="22"/>
      <c r="R20" s="22">
        <v>200000</v>
      </c>
      <c r="S20" s="22">
        <v>200000</v>
      </c>
      <c r="T20" s="22"/>
      <c r="U20" s="22"/>
      <c r="V20" s="22"/>
      <c r="W20" s="22"/>
    </row>
    <row r="21" ht="31.4" customHeight="1" spans="1:23">
      <c r="A21" s="117" t="s">
        <v>45</v>
      </c>
      <c r="B21" s="113" t="s">
        <v>175</v>
      </c>
      <c r="C21" s="112" t="s">
        <v>176</v>
      </c>
      <c r="D21" s="112" t="s">
        <v>63</v>
      </c>
      <c r="E21" s="112" t="s">
        <v>64</v>
      </c>
      <c r="F21" s="112" t="s">
        <v>177</v>
      </c>
      <c r="G21" s="112" t="s">
        <v>176</v>
      </c>
      <c r="H21" s="22">
        <v>50000</v>
      </c>
      <c r="I21" s="22"/>
      <c r="J21" s="22"/>
      <c r="K21" s="22"/>
      <c r="L21" s="22"/>
      <c r="M21" s="22"/>
      <c r="N21" s="22"/>
      <c r="O21" s="22"/>
      <c r="P21" s="22"/>
      <c r="Q21" s="22"/>
      <c r="R21" s="22">
        <v>50000</v>
      </c>
      <c r="S21" s="22">
        <v>50000</v>
      </c>
      <c r="T21" s="22"/>
      <c r="U21" s="22"/>
      <c r="V21" s="22"/>
      <c r="W21" s="22"/>
    </row>
    <row r="22" ht="31.4" customHeight="1" spans="1:23">
      <c r="A22" s="117" t="s">
        <v>45</v>
      </c>
      <c r="B22" s="113" t="s">
        <v>178</v>
      </c>
      <c r="C22" s="112" t="s">
        <v>179</v>
      </c>
      <c r="D22" s="112" t="s">
        <v>63</v>
      </c>
      <c r="E22" s="112" t="s">
        <v>64</v>
      </c>
      <c r="F22" s="112" t="s">
        <v>180</v>
      </c>
      <c r="G22" s="112" t="s">
        <v>181</v>
      </c>
      <c r="H22" s="22">
        <v>87500</v>
      </c>
      <c r="I22" s="22"/>
      <c r="J22" s="22"/>
      <c r="K22" s="22"/>
      <c r="L22" s="22"/>
      <c r="M22" s="22"/>
      <c r="N22" s="22"/>
      <c r="O22" s="22"/>
      <c r="P22" s="22"/>
      <c r="Q22" s="22"/>
      <c r="R22" s="22">
        <v>87500</v>
      </c>
      <c r="S22" s="22">
        <v>87500</v>
      </c>
      <c r="T22" s="22"/>
      <c r="U22" s="22"/>
      <c r="V22" s="22"/>
      <c r="W22" s="22"/>
    </row>
    <row r="23" ht="31.4" customHeight="1" spans="1:23">
      <c r="A23" s="117" t="s">
        <v>45</v>
      </c>
      <c r="B23" s="113" t="s">
        <v>182</v>
      </c>
      <c r="C23" s="112" t="s">
        <v>183</v>
      </c>
      <c r="D23" s="112" t="s">
        <v>63</v>
      </c>
      <c r="E23" s="112" t="s">
        <v>64</v>
      </c>
      <c r="F23" s="112" t="s">
        <v>184</v>
      </c>
      <c r="G23" s="112" t="s">
        <v>183</v>
      </c>
      <c r="H23" s="22">
        <v>61380.64</v>
      </c>
      <c r="I23" s="22">
        <v>11380.64</v>
      </c>
      <c r="J23" s="22">
        <v>2845.16</v>
      </c>
      <c r="K23" s="22"/>
      <c r="L23" s="22">
        <v>8535.48</v>
      </c>
      <c r="M23" s="22"/>
      <c r="N23" s="22"/>
      <c r="O23" s="22"/>
      <c r="P23" s="22"/>
      <c r="Q23" s="22"/>
      <c r="R23" s="22">
        <v>50000</v>
      </c>
      <c r="S23" s="22">
        <v>50000</v>
      </c>
      <c r="T23" s="22"/>
      <c r="U23" s="22"/>
      <c r="V23" s="22"/>
      <c r="W23" s="22"/>
    </row>
    <row r="24" ht="31.4" customHeight="1" spans="1:23">
      <c r="A24" s="117" t="s">
        <v>45</v>
      </c>
      <c r="B24" s="113" t="s">
        <v>185</v>
      </c>
      <c r="C24" s="112" t="s">
        <v>186</v>
      </c>
      <c r="D24" s="112" t="s">
        <v>63</v>
      </c>
      <c r="E24" s="112" t="s">
        <v>64</v>
      </c>
      <c r="F24" s="112" t="s">
        <v>187</v>
      </c>
      <c r="G24" s="112" t="s">
        <v>188</v>
      </c>
      <c r="H24" s="22">
        <v>66500</v>
      </c>
      <c r="I24" s="22"/>
      <c r="J24" s="22"/>
      <c r="K24" s="22"/>
      <c r="L24" s="22"/>
      <c r="M24" s="22"/>
      <c r="N24" s="22"/>
      <c r="O24" s="22"/>
      <c r="P24" s="22"/>
      <c r="Q24" s="22"/>
      <c r="R24" s="22">
        <v>66500</v>
      </c>
      <c r="S24" s="22">
        <v>66500</v>
      </c>
      <c r="T24" s="22"/>
      <c r="U24" s="22"/>
      <c r="V24" s="22"/>
      <c r="W24" s="22"/>
    </row>
    <row r="25" ht="31.4" customHeight="1" spans="1:23">
      <c r="A25" s="117" t="s">
        <v>45</v>
      </c>
      <c r="B25" s="113" t="s">
        <v>185</v>
      </c>
      <c r="C25" s="112" t="s">
        <v>186</v>
      </c>
      <c r="D25" s="112" t="s">
        <v>63</v>
      </c>
      <c r="E25" s="112" t="s">
        <v>64</v>
      </c>
      <c r="F25" s="112" t="s">
        <v>189</v>
      </c>
      <c r="G25" s="112" t="s">
        <v>190</v>
      </c>
      <c r="H25" s="22">
        <v>100000</v>
      </c>
      <c r="I25" s="22"/>
      <c r="J25" s="22"/>
      <c r="K25" s="22"/>
      <c r="L25" s="22"/>
      <c r="M25" s="22"/>
      <c r="N25" s="22"/>
      <c r="O25" s="22"/>
      <c r="P25" s="22"/>
      <c r="Q25" s="22"/>
      <c r="R25" s="22">
        <v>100000</v>
      </c>
      <c r="S25" s="22">
        <v>100000</v>
      </c>
      <c r="T25" s="22"/>
      <c r="U25" s="22"/>
      <c r="V25" s="22"/>
      <c r="W25" s="22"/>
    </row>
    <row r="26" ht="31.4" customHeight="1" spans="1:23">
      <c r="A26" s="117" t="s">
        <v>45</v>
      </c>
      <c r="B26" s="113" t="s">
        <v>185</v>
      </c>
      <c r="C26" s="112" t="s">
        <v>186</v>
      </c>
      <c r="D26" s="112" t="s">
        <v>63</v>
      </c>
      <c r="E26" s="112" t="s">
        <v>64</v>
      </c>
      <c r="F26" s="112" t="s">
        <v>191</v>
      </c>
      <c r="G26" s="112" t="s">
        <v>192</v>
      </c>
      <c r="H26" s="22">
        <v>30000</v>
      </c>
      <c r="I26" s="22"/>
      <c r="J26" s="22"/>
      <c r="K26" s="22"/>
      <c r="L26" s="22"/>
      <c r="M26" s="22"/>
      <c r="N26" s="22"/>
      <c r="O26" s="22"/>
      <c r="P26" s="22"/>
      <c r="Q26" s="22"/>
      <c r="R26" s="22">
        <v>30000</v>
      </c>
      <c r="S26" s="22">
        <v>30000</v>
      </c>
      <c r="T26" s="22"/>
      <c r="U26" s="22"/>
      <c r="V26" s="22"/>
      <c r="W26" s="22"/>
    </row>
    <row r="27" ht="31.4" customHeight="1" spans="1:23">
      <c r="A27" s="117" t="s">
        <v>45</v>
      </c>
      <c r="B27" s="113" t="s">
        <v>185</v>
      </c>
      <c r="C27" s="112" t="s">
        <v>186</v>
      </c>
      <c r="D27" s="112" t="s">
        <v>63</v>
      </c>
      <c r="E27" s="112" t="s">
        <v>64</v>
      </c>
      <c r="F27" s="112" t="s">
        <v>193</v>
      </c>
      <c r="G27" s="112" t="s">
        <v>194</v>
      </c>
      <c r="H27" s="22">
        <v>30000</v>
      </c>
      <c r="I27" s="22"/>
      <c r="J27" s="22"/>
      <c r="K27" s="22"/>
      <c r="L27" s="22"/>
      <c r="M27" s="22"/>
      <c r="N27" s="22"/>
      <c r="O27" s="22"/>
      <c r="P27" s="22"/>
      <c r="Q27" s="22"/>
      <c r="R27" s="22">
        <v>30000</v>
      </c>
      <c r="S27" s="22">
        <v>30000</v>
      </c>
      <c r="T27" s="22"/>
      <c r="U27" s="22"/>
      <c r="V27" s="22"/>
      <c r="W27" s="22"/>
    </row>
    <row r="28" ht="31.4" customHeight="1" spans="1:23">
      <c r="A28" s="117" t="s">
        <v>45</v>
      </c>
      <c r="B28" s="113" t="s">
        <v>185</v>
      </c>
      <c r="C28" s="112" t="s">
        <v>186</v>
      </c>
      <c r="D28" s="112" t="s">
        <v>63</v>
      </c>
      <c r="E28" s="112" t="s">
        <v>64</v>
      </c>
      <c r="F28" s="112" t="s">
        <v>195</v>
      </c>
      <c r="G28" s="112" t="s">
        <v>196</v>
      </c>
      <c r="H28" s="22">
        <v>30000</v>
      </c>
      <c r="I28" s="22"/>
      <c r="J28" s="22"/>
      <c r="K28" s="22"/>
      <c r="L28" s="22"/>
      <c r="M28" s="22"/>
      <c r="N28" s="22"/>
      <c r="O28" s="22"/>
      <c r="P28" s="22"/>
      <c r="Q28" s="22"/>
      <c r="R28" s="22">
        <v>30000</v>
      </c>
      <c r="S28" s="22">
        <v>30000</v>
      </c>
      <c r="T28" s="22"/>
      <c r="U28" s="22"/>
      <c r="V28" s="22"/>
      <c r="W28" s="22"/>
    </row>
    <row r="29" ht="31.4" customHeight="1" spans="1:23">
      <c r="A29" s="117" t="s">
        <v>45</v>
      </c>
      <c r="B29" s="113" t="s">
        <v>185</v>
      </c>
      <c r="C29" s="112" t="s">
        <v>186</v>
      </c>
      <c r="D29" s="112" t="s">
        <v>63</v>
      </c>
      <c r="E29" s="112" t="s">
        <v>64</v>
      </c>
      <c r="F29" s="112" t="s">
        <v>197</v>
      </c>
      <c r="G29" s="112" t="s">
        <v>198</v>
      </c>
      <c r="H29" s="22">
        <v>50000</v>
      </c>
      <c r="I29" s="22"/>
      <c r="J29" s="22"/>
      <c r="K29" s="22"/>
      <c r="L29" s="22"/>
      <c r="M29" s="22"/>
      <c r="N29" s="22"/>
      <c r="O29" s="22"/>
      <c r="P29" s="22"/>
      <c r="Q29" s="22"/>
      <c r="R29" s="22">
        <v>50000</v>
      </c>
      <c r="S29" s="22">
        <v>50000</v>
      </c>
      <c r="T29" s="22"/>
      <c r="U29" s="22"/>
      <c r="V29" s="22"/>
      <c r="W29" s="22"/>
    </row>
    <row r="30" ht="31.4" customHeight="1" spans="1:23">
      <c r="A30" s="117" t="s">
        <v>45</v>
      </c>
      <c r="B30" s="113" t="s">
        <v>185</v>
      </c>
      <c r="C30" s="112" t="s">
        <v>186</v>
      </c>
      <c r="D30" s="112" t="s">
        <v>63</v>
      </c>
      <c r="E30" s="112" t="s">
        <v>64</v>
      </c>
      <c r="F30" s="112" t="s">
        <v>199</v>
      </c>
      <c r="G30" s="112" t="s">
        <v>200</v>
      </c>
      <c r="H30" s="22">
        <v>100000</v>
      </c>
      <c r="I30" s="22"/>
      <c r="J30" s="22"/>
      <c r="K30" s="22"/>
      <c r="L30" s="22"/>
      <c r="M30" s="22"/>
      <c r="N30" s="22"/>
      <c r="O30" s="22"/>
      <c r="P30" s="22"/>
      <c r="Q30" s="22"/>
      <c r="R30" s="22">
        <v>100000</v>
      </c>
      <c r="S30" s="22">
        <v>100000</v>
      </c>
      <c r="T30" s="22"/>
      <c r="U30" s="22"/>
      <c r="V30" s="22"/>
      <c r="W30" s="22"/>
    </row>
    <row r="31" ht="31.4" customHeight="1" spans="1:23">
      <c r="A31" s="117" t="s">
        <v>45</v>
      </c>
      <c r="B31" s="113" t="s">
        <v>185</v>
      </c>
      <c r="C31" s="112" t="s">
        <v>186</v>
      </c>
      <c r="D31" s="112" t="s">
        <v>63</v>
      </c>
      <c r="E31" s="112" t="s">
        <v>64</v>
      </c>
      <c r="F31" s="112" t="s">
        <v>201</v>
      </c>
      <c r="G31" s="112" t="s">
        <v>202</v>
      </c>
      <c r="H31" s="22">
        <v>100000</v>
      </c>
      <c r="I31" s="22"/>
      <c r="J31" s="22"/>
      <c r="K31" s="22"/>
      <c r="L31" s="22"/>
      <c r="M31" s="22"/>
      <c r="N31" s="22"/>
      <c r="O31" s="22"/>
      <c r="P31" s="22"/>
      <c r="Q31" s="22"/>
      <c r="R31" s="22">
        <v>100000</v>
      </c>
      <c r="S31" s="22">
        <v>100000</v>
      </c>
      <c r="T31" s="22"/>
      <c r="U31" s="22"/>
      <c r="V31" s="22"/>
      <c r="W31" s="22"/>
    </row>
    <row r="32" ht="31.4" customHeight="1" spans="1:23">
      <c r="A32" s="117" t="s">
        <v>45</v>
      </c>
      <c r="B32" s="113" t="s">
        <v>185</v>
      </c>
      <c r="C32" s="112" t="s">
        <v>186</v>
      </c>
      <c r="D32" s="112" t="s">
        <v>63</v>
      </c>
      <c r="E32" s="112" t="s">
        <v>64</v>
      </c>
      <c r="F32" s="112" t="s">
        <v>203</v>
      </c>
      <c r="G32" s="112" t="s">
        <v>204</v>
      </c>
      <c r="H32" s="22">
        <v>176000</v>
      </c>
      <c r="I32" s="22"/>
      <c r="J32" s="22"/>
      <c r="K32" s="22"/>
      <c r="L32" s="22"/>
      <c r="M32" s="22"/>
      <c r="N32" s="22"/>
      <c r="O32" s="22"/>
      <c r="P32" s="22"/>
      <c r="Q32" s="22"/>
      <c r="R32" s="22">
        <v>176000</v>
      </c>
      <c r="S32" s="22">
        <v>176000</v>
      </c>
      <c r="T32" s="22"/>
      <c r="U32" s="22"/>
      <c r="V32" s="22"/>
      <c r="W32" s="22"/>
    </row>
    <row r="33" ht="31.4" customHeight="1" spans="1:23">
      <c r="A33" s="117" t="s">
        <v>45</v>
      </c>
      <c r="B33" s="113" t="s">
        <v>185</v>
      </c>
      <c r="C33" s="112" t="s">
        <v>186</v>
      </c>
      <c r="D33" s="112" t="s">
        <v>63</v>
      </c>
      <c r="E33" s="112" t="s">
        <v>64</v>
      </c>
      <c r="F33" s="112" t="s">
        <v>205</v>
      </c>
      <c r="G33" s="112" t="s">
        <v>206</v>
      </c>
      <c r="H33" s="22">
        <v>40000</v>
      </c>
      <c r="I33" s="22"/>
      <c r="J33" s="22"/>
      <c r="K33" s="22"/>
      <c r="L33" s="22"/>
      <c r="M33" s="22"/>
      <c r="N33" s="22"/>
      <c r="O33" s="22"/>
      <c r="P33" s="22"/>
      <c r="Q33" s="22"/>
      <c r="R33" s="22">
        <v>40000</v>
      </c>
      <c r="S33" s="22">
        <v>40000</v>
      </c>
      <c r="T33" s="22"/>
      <c r="U33" s="22"/>
      <c r="V33" s="22"/>
      <c r="W33" s="22"/>
    </row>
    <row r="34" ht="31.4" customHeight="1" spans="1:23">
      <c r="A34" s="117" t="s">
        <v>45</v>
      </c>
      <c r="B34" s="113" t="s">
        <v>185</v>
      </c>
      <c r="C34" s="112" t="s">
        <v>186</v>
      </c>
      <c r="D34" s="112" t="s">
        <v>63</v>
      </c>
      <c r="E34" s="112" t="s">
        <v>64</v>
      </c>
      <c r="F34" s="112" t="s">
        <v>207</v>
      </c>
      <c r="G34" s="112" t="s">
        <v>208</v>
      </c>
      <c r="H34" s="22">
        <v>20000</v>
      </c>
      <c r="I34" s="22"/>
      <c r="J34" s="22"/>
      <c r="K34" s="22"/>
      <c r="L34" s="22"/>
      <c r="M34" s="22"/>
      <c r="N34" s="22"/>
      <c r="O34" s="22"/>
      <c r="P34" s="22"/>
      <c r="Q34" s="22"/>
      <c r="R34" s="22">
        <v>20000</v>
      </c>
      <c r="S34" s="22">
        <v>20000</v>
      </c>
      <c r="T34" s="22"/>
      <c r="U34" s="22"/>
      <c r="V34" s="22"/>
      <c r="W34" s="22"/>
    </row>
    <row r="35" ht="31.4" customHeight="1" spans="1:23">
      <c r="A35" s="117" t="s">
        <v>45</v>
      </c>
      <c r="B35" s="113" t="s">
        <v>185</v>
      </c>
      <c r="C35" s="112" t="s">
        <v>186</v>
      </c>
      <c r="D35" s="112" t="s">
        <v>63</v>
      </c>
      <c r="E35" s="112" t="s">
        <v>64</v>
      </c>
      <c r="F35" s="112" t="s">
        <v>209</v>
      </c>
      <c r="G35" s="112" t="s">
        <v>210</v>
      </c>
      <c r="H35" s="22">
        <v>50000</v>
      </c>
      <c r="I35" s="22"/>
      <c r="J35" s="22"/>
      <c r="K35" s="22"/>
      <c r="L35" s="22"/>
      <c r="M35" s="22"/>
      <c r="N35" s="22"/>
      <c r="O35" s="22"/>
      <c r="P35" s="22"/>
      <c r="Q35" s="22"/>
      <c r="R35" s="22">
        <v>50000</v>
      </c>
      <c r="S35" s="22">
        <v>50000</v>
      </c>
      <c r="T35" s="22"/>
      <c r="U35" s="22"/>
      <c r="V35" s="22"/>
      <c r="W35" s="22"/>
    </row>
    <row r="36" ht="31.4" customHeight="1" spans="1:23">
      <c r="A36" s="117" t="s">
        <v>45</v>
      </c>
      <c r="B36" s="113" t="s">
        <v>185</v>
      </c>
      <c r="C36" s="112" t="s">
        <v>186</v>
      </c>
      <c r="D36" s="112" t="s">
        <v>63</v>
      </c>
      <c r="E36" s="112" t="s">
        <v>64</v>
      </c>
      <c r="F36" s="112" t="s">
        <v>211</v>
      </c>
      <c r="G36" s="112" t="s">
        <v>212</v>
      </c>
      <c r="H36" s="22">
        <v>10000</v>
      </c>
      <c r="I36" s="22"/>
      <c r="J36" s="22"/>
      <c r="K36" s="22"/>
      <c r="L36" s="22"/>
      <c r="M36" s="22"/>
      <c r="N36" s="22"/>
      <c r="O36" s="22"/>
      <c r="P36" s="22"/>
      <c r="Q36" s="22"/>
      <c r="R36" s="22">
        <v>10000</v>
      </c>
      <c r="S36" s="22">
        <v>10000</v>
      </c>
      <c r="T36" s="22"/>
      <c r="U36" s="22"/>
      <c r="V36" s="22"/>
      <c r="W36" s="22"/>
    </row>
    <row r="37" ht="31.4" customHeight="1" spans="1:23">
      <c r="A37" s="117" t="s">
        <v>45</v>
      </c>
      <c r="B37" s="113" t="s">
        <v>185</v>
      </c>
      <c r="C37" s="112" t="s">
        <v>186</v>
      </c>
      <c r="D37" s="112" t="s">
        <v>63</v>
      </c>
      <c r="E37" s="112" t="s">
        <v>64</v>
      </c>
      <c r="F37" s="112" t="s">
        <v>213</v>
      </c>
      <c r="G37" s="112" t="s">
        <v>214</v>
      </c>
      <c r="H37" s="22">
        <v>1000000</v>
      </c>
      <c r="I37" s="22"/>
      <c r="J37" s="22"/>
      <c r="K37" s="22"/>
      <c r="L37" s="22"/>
      <c r="M37" s="22"/>
      <c r="N37" s="22"/>
      <c r="O37" s="22"/>
      <c r="P37" s="22"/>
      <c r="Q37" s="22"/>
      <c r="R37" s="22">
        <v>1000000</v>
      </c>
      <c r="S37" s="22">
        <v>1000000</v>
      </c>
      <c r="T37" s="22"/>
      <c r="U37" s="22"/>
      <c r="V37" s="22"/>
      <c r="W37" s="22"/>
    </row>
    <row r="38" ht="31.4" customHeight="1" spans="1:23">
      <c r="A38" s="117" t="s">
        <v>45</v>
      </c>
      <c r="B38" s="113" t="s">
        <v>185</v>
      </c>
      <c r="C38" s="112" t="s">
        <v>186</v>
      </c>
      <c r="D38" s="112" t="s">
        <v>63</v>
      </c>
      <c r="E38" s="112" t="s">
        <v>64</v>
      </c>
      <c r="F38" s="112" t="s">
        <v>215</v>
      </c>
      <c r="G38" s="112" t="s">
        <v>216</v>
      </c>
      <c r="H38" s="22">
        <v>50000</v>
      </c>
      <c r="I38" s="22"/>
      <c r="J38" s="22"/>
      <c r="K38" s="22"/>
      <c r="L38" s="22"/>
      <c r="M38" s="22"/>
      <c r="N38" s="22"/>
      <c r="O38" s="22"/>
      <c r="P38" s="22"/>
      <c r="Q38" s="22"/>
      <c r="R38" s="22">
        <v>50000</v>
      </c>
      <c r="S38" s="22">
        <v>50000</v>
      </c>
      <c r="T38" s="22"/>
      <c r="U38" s="22"/>
      <c r="V38" s="22"/>
      <c r="W38" s="22"/>
    </row>
    <row r="39" ht="31.4" customHeight="1" spans="1:23">
      <c r="A39" s="117" t="s">
        <v>45</v>
      </c>
      <c r="B39" s="113" t="s">
        <v>185</v>
      </c>
      <c r="C39" s="112" t="s">
        <v>186</v>
      </c>
      <c r="D39" s="112" t="s">
        <v>63</v>
      </c>
      <c r="E39" s="112" t="s">
        <v>64</v>
      </c>
      <c r="F39" s="112" t="s">
        <v>217</v>
      </c>
      <c r="G39" s="112" t="s">
        <v>218</v>
      </c>
      <c r="H39" s="22">
        <v>40000</v>
      </c>
      <c r="I39" s="22"/>
      <c r="J39" s="22"/>
      <c r="K39" s="22"/>
      <c r="L39" s="22"/>
      <c r="M39" s="22"/>
      <c r="N39" s="22"/>
      <c r="O39" s="22"/>
      <c r="P39" s="22"/>
      <c r="Q39" s="22"/>
      <c r="R39" s="22">
        <v>40000</v>
      </c>
      <c r="S39" s="22">
        <v>40000</v>
      </c>
      <c r="T39" s="22"/>
      <c r="U39" s="22"/>
      <c r="V39" s="22"/>
      <c r="W39" s="22"/>
    </row>
    <row r="40" ht="31.4" customHeight="1" spans="1:23">
      <c r="A40" s="117" t="s">
        <v>45</v>
      </c>
      <c r="B40" s="113" t="s">
        <v>185</v>
      </c>
      <c r="C40" s="112" t="s">
        <v>186</v>
      </c>
      <c r="D40" s="112" t="s">
        <v>63</v>
      </c>
      <c r="E40" s="112" t="s">
        <v>64</v>
      </c>
      <c r="F40" s="112" t="s">
        <v>219</v>
      </c>
      <c r="G40" s="112" t="s">
        <v>220</v>
      </c>
      <c r="H40" s="22">
        <v>321380.64</v>
      </c>
      <c r="I40" s="22">
        <v>11380.64</v>
      </c>
      <c r="J40" s="22">
        <v>2845.16</v>
      </c>
      <c r="K40" s="22"/>
      <c r="L40" s="22">
        <v>8535.48</v>
      </c>
      <c r="M40" s="22"/>
      <c r="N40" s="22"/>
      <c r="O40" s="22"/>
      <c r="P40" s="22"/>
      <c r="Q40" s="22"/>
      <c r="R40" s="22">
        <v>310000</v>
      </c>
      <c r="S40" s="22">
        <v>310000</v>
      </c>
      <c r="T40" s="22"/>
      <c r="U40" s="22"/>
      <c r="V40" s="22"/>
      <c r="W40" s="22"/>
    </row>
    <row r="41" ht="31.4" customHeight="1" spans="1:23">
      <c r="A41" s="117" t="s">
        <v>45</v>
      </c>
      <c r="B41" s="113" t="s">
        <v>185</v>
      </c>
      <c r="C41" s="112" t="s">
        <v>186</v>
      </c>
      <c r="D41" s="112" t="s">
        <v>63</v>
      </c>
      <c r="E41" s="112" t="s">
        <v>64</v>
      </c>
      <c r="F41" s="112" t="s">
        <v>221</v>
      </c>
      <c r="G41" s="112" t="s">
        <v>222</v>
      </c>
      <c r="H41" s="22">
        <v>200000</v>
      </c>
      <c r="I41" s="22"/>
      <c r="J41" s="22"/>
      <c r="K41" s="22"/>
      <c r="L41" s="22"/>
      <c r="M41" s="22"/>
      <c r="N41" s="22"/>
      <c r="O41" s="22"/>
      <c r="P41" s="22"/>
      <c r="Q41" s="22"/>
      <c r="R41" s="22">
        <v>200000</v>
      </c>
      <c r="S41" s="22">
        <v>200000</v>
      </c>
      <c r="T41" s="22"/>
      <c r="U41" s="22"/>
      <c r="V41" s="22"/>
      <c r="W41" s="22"/>
    </row>
    <row r="42" ht="31.4" customHeight="1" spans="1:23">
      <c r="A42" s="117" t="s">
        <v>45</v>
      </c>
      <c r="B42" s="113" t="s">
        <v>185</v>
      </c>
      <c r="C42" s="112" t="s">
        <v>186</v>
      </c>
      <c r="D42" s="112" t="s">
        <v>63</v>
      </c>
      <c r="E42" s="112" t="s">
        <v>64</v>
      </c>
      <c r="F42" s="112" t="s">
        <v>223</v>
      </c>
      <c r="G42" s="112" t="s">
        <v>224</v>
      </c>
      <c r="H42" s="22">
        <v>100000</v>
      </c>
      <c r="I42" s="22"/>
      <c r="J42" s="22"/>
      <c r="K42" s="22"/>
      <c r="L42" s="22"/>
      <c r="M42" s="22"/>
      <c r="N42" s="22"/>
      <c r="O42" s="22"/>
      <c r="P42" s="22"/>
      <c r="Q42" s="22"/>
      <c r="R42" s="22">
        <v>100000</v>
      </c>
      <c r="S42" s="22">
        <v>100000</v>
      </c>
      <c r="T42" s="22"/>
      <c r="U42" s="22"/>
      <c r="V42" s="22"/>
      <c r="W42" s="22"/>
    </row>
    <row r="43" ht="31.4" customHeight="1" spans="1:23">
      <c r="A43" s="117" t="s">
        <v>45</v>
      </c>
      <c r="B43" s="113" t="s">
        <v>185</v>
      </c>
      <c r="C43" s="112" t="s">
        <v>186</v>
      </c>
      <c r="D43" s="112" t="s">
        <v>63</v>
      </c>
      <c r="E43" s="112" t="s">
        <v>64</v>
      </c>
      <c r="F43" s="112" t="s">
        <v>225</v>
      </c>
      <c r="G43" s="112" t="s">
        <v>226</v>
      </c>
      <c r="H43" s="22">
        <v>50000</v>
      </c>
      <c r="I43" s="22"/>
      <c r="J43" s="22"/>
      <c r="K43" s="22"/>
      <c r="L43" s="22"/>
      <c r="M43" s="22"/>
      <c r="N43" s="22"/>
      <c r="O43" s="22"/>
      <c r="P43" s="22"/>
      <c r="Q43" s="22"/>
      <c r="R43" s="22">
        <v>50000</v>
      </c>
      <c r="S43" s="22">
        <v>50000</v>
      </c>
      <c r="T43" s="22"/>
      <c r="U43" s="22"/>
      <c r="V43" s="22"/>
      <c r="W43" s="22"/>
    </row>
    <row r="44" ht="31.4" customHeight="1" spans="1:23">
      <c r="A44" s="117" t="s">
        <v>45</v>
      </c>
      <c r="B44" s="113" t="s">
        <v>185</v>
      </c>
      <c r="C44" s="112" t="s">
        <v>186</v>
      </c>
      <c r="D44" s="112" t="s">
        <v>69</v>
      </c>
      <c r="E44" s="112" t="s">
        <v>70</v>
      </c>
      <c r="F44" s="112" t="s">
        <v>219</v>
      </c>
      <c r="G44" s="112" t="s">
        <v>220</v>
      </c>
      <c r="H44" s="22">
        <v>104320</v>
      </c>
      <c r="I44" s="22">
        <v>4320</v>
      </c>
      <c r="J44" s="22">
        <v>1080</v>
      </c>
      <c r="K44" s="22"/>
      <c r="L44" s="22">
        <v>3240</v>
      </c>
      <c r="M44" s="22"/>
      <c r="N44" s="22"/>
      <c r="O44" s="22"/>
      <c r="P44" s="22"/>
      <c r="Q44" s="22"/>
      <c r="R44" s="22">
        <v>100000</v>
      </c>
      <c r="S44" s="22">
        <v>100000</v>
      </c>
      <c r="T44" s="22"/>
      <c r="U44" s="22"/>
      <c r="V44" s="22"/>
      <c r="W44" s="22"/>
    </row>
    <row r="45" ht="18.75" customHeight="1" spans="1:23">
      <c r="A45" s="30" t="s">
        <v>99</v>
      </c>
      <c r="B45" s="31"/>
      <c r="C45" s="31"/>
      <c r="D45" s="31"/>
      <c r="E45" s="31"/>
      <c r="F45" s="31"/>
      <c r="G45" s="32"/>
      <c r="H45" s="22">
        <v>5570064.05</v>
      </c>
      <c r="I45" s="22">
        <v>597308.05</v>
      </c>
      <c r="J45" s="22">
        <v>147883.26</v>
      </c>
      <c r="K45" s="22">
        <v>5775</v>
      </c>
      <c r="L45" s="22">
        <v>443649.79</v>
      </c>
      <c r="M45" s="22"/>
      <c r="N45" s="22"/>
      <c r="O45" s="22"/>
      <c r="P45" s="22"/>
      <c r="Q45" s="22"/>
      <c r="R45" s="22">
        <v>4972756</v>
      </c>
      <c r="S45" s="22">
        <v>4952756</v>
      </c>
      <c r="T45" s="22"/>
      <c r="U45" s="22"/>
      <c r="V45" s="22"/>
      <c r="W45" s="22">
        <v>20000</v>
      </c>
    </row>
  </sheetData>
  <mergeCells count="30">
    <mergeCell ref="A2:W2"/>
    <mergeCell ref="A3:G3"/>
    <mergeCell ref="H4:W4"/>
    <mergeCell ref="I5:M5"/>
    <mergeCell ref="N5:P5"/>
    <mergeCell ref="R5:W5"/>
    <mergeCell ref="A45:G45"/>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9"/>
  <sheetViews>
    <sheetView showZeros="0" workbookViewId="0">
      <selection activeCell="C25" sqref="$A1:$XFD1048576"/>
    </sheetView>
  </sheetViews>
  <sheetFormatPr defaultColWidth="9.13636363636364" defaultRowHeight="14.25" customHeight="1"/>
  <cols>
    <col min="1" max="1" width="14.5727272727273" customWidth="1"/>
    <col min="2" max="2" width="21.0272727272727" customWidth="1"/>
    <col min="3" max="3" width="31.3181818181818" customWidth="1"/>
    <col min="4" max="4" width="23.8545454545455" customWidth="1"/>
    <col min="5" max="5" width="15.6" customWidth="1"/>
    <col min="6" max="6" width="19.7363636363636" customWidth="1"/>
    <col min="7" max="7" width="14.8818181818182" customWidth="1"/>
    <col min="8" max="8" width="19.7363636363636" customWidth="1"/>
    <col min="9" max="16" width="14.1727272727273" customWidth="1"/>
    <col min="17" max="17" width="13.6" customWidth="1"/>
    <col min="18" max="23" width="15.1727272727273" customWidth="1"/>
  </cols>
  <sheetData>
    <row r="1" ht="13.5" customHeight="1" spans="1:23">
      <c r="E1" s="1"/>
      <c r="F1" s="1"/>
      <c r="G1" s="1"/>
      <c r="H1" s="1"/>
      <c r="U1" s="108"/>
      <c r="W1" s="54" t="s">
        <v>227</v>
      </c>
    </row>
    <row r="2" ht="27.75" customHeight="1" spans="1:23">
      <c r="A2" s="26" t="s">
        <v>228</v>
      </c>
      <c r="B2" s="26"/>
      <c r="C2" s="26"/>
      <c r="D2" s="26"/>
      <c r="E2" s="26"/>
      <c r="F2" s="26"/>
      <c r="G2" s="26"/>
      <c r="H2" s="26"/>
      <c r="I2" s="26"/>
      <c r="J2" s="26"/>
      <c r="K2" s="26"/>
      <c r="L2" s="26"/>
      <c r="M2" s="26"/>
      <c r="N2" s="26"/>
      <c r="O2" s="26"/>
      <c r="P2" s="26"/>
      <c r="Q2" s="26"/>
      <c r="R2" s="26"/>
      <c r="S2" s="26"/>
      <c r="T2" s="26"/>
      <c r="U2" s="26"/>
      <c r="V2" s="26"/>
      <c r="W2" s="26"/>
    </row>
    <row r="3" ht="13.5" customHeight="1" spans="1:23">
      <c r="A3" s="4" t="str">
        <f t="shared" ref="A3:B3" si="0">"单位名称："&amp;"云南省体育对外交流服务中心"</f>
        <v>单位名称：云南省体育对外交流服务中心</v>
      </c>
      <c r="B3" s="109" t="str">
        <f t="shared" si="0"/>
        <v>单位名称：云南省体育对外交流服务中心</v>
      </c>
      <c r="C3" s="109"/>
      <c r="D3" s="109"/>
      <c r="E3" s="109"/>
      <c r="F3" s="109"/>
      <c r="G3" s="109"/>
      <c r="H3" s="109"/>
      <c r="I3" s="109"/>
      <c r="J3" s="6"/>
      <c r="K3" s="6"/>
      <c r="L3" s="6"/>
      <c r="M3" s="6"/>
      <c r="N3" s="6"/>
      <c r="O3" s="6"/>
      <c r="P3" s="6"/>
      <c r="Q3" s="6"/>
      <c r="U3" s="108"/>
      <c r="W3" s="102" t="s">
        <v>124</v>
      </c>
    </row>
    <row r="4" ht="21.75" customHeight="1" spans="1:23">
      <c r="A4" s="8" t="s">
        <v>229</v>
      </c>
      <c r="B4" s="8" t="s">
        <v>135</v>
      </c>
      <c r="C4" s="8" t="s">
        <v>136</v>
      </c>
      <c r="D4" s="8" t="s">
        <v>230</v>
      </c>
      <c r="E4" s="9" t="s">
        <v>137</v>
      </c>
      <c r="F4" s="9" t="s">
        <v>138</v>
      </c>
      <c r="G4" s="9" t="s">
        <v>139</v>
      </c>
      <c r="H4" s="9" t="s">
        <v>140</v>
      </c>
      <c r="I4" s="61" t="s">
        <v>30</v>
      </c>
      <c r="J4" s="61" t="s">
        <v>231</v>
      </c>
      <c r="K4" s="61"/>
      <c r="L4" s="61"/>
      <c r="M4" s="61"/>
      <c r="N4" s="110" t="s">
        <v>142</v>
      </c>
      <c r="O4" s="110"/>
      <c r="P4" s="110"/>
      <c r="Q4" s="9" t="s">
        <v>36</v>
      </c>
      <c r="R4" s="10" t="s">
        <v>51</v>
      </c>
      <c r="S4" s="11"/>
      <c r="T4" s="11"/>
      <c r="U4" s="11"/>
      <c r="V4" s="11"/>
      <c r="W4" s="12"/>
    </row>
    <row r="5" ht="21.75" customHeight="1" spans="1:23">
      <c r="A5" s="13"/>
      <c r="B5" s="13"/>
      <c r="C5" s="13"/>
      <c r="D5" s="13"/>
      <c r="E5" s="14"/>
      <c r="F5" s="14"/>
      <c r="G5" s="14"/>
      <c r="H5" s="14"/>
      <c r="I5" s="61"/>
      <c r="J5" s="46" t="s">
        <v>33</v>
      </c>
      <c r="K5" s="46"/>
      <c r="L5" s="46" t="s">
        <v>34</v>
      </c>
      <c r="M5" s="46" t="s">
        <v>35</v>
      </c>
      <c r="N5" s="111" t="s">
        <v>33</v>
      </c>
      <c r="O5" s="111" t="s">
        <v>34</v>
      </c>
      <c r="P5" s="111" t="s">
        <v>35</v>
      </c>
      <c r="Q5" s="14"/>
      <c r="R5" s="9" t="s">
        <v>32</v>
      </c>
      <c r="S5" s="9" t="s">
        <v>43</v>
      </c>
      <c r="T5" s="9" t="s">
        <v>148</v>
      </c>
      <c r="U5" s="9" t="s">
        <v>39</v>
      </c>
      <c r="V5" s="9" t="s">
        <v>40</v>
      </c>
      <c r="W5" s="9" t="s">
        <v>41</v>
      </c>
    </row>
    <row r="6" ht="40.5" customHeight="1" spans="1:23">
      <c r="A6" s="16"/>
      <c r="B6" s="16"/>
      <c r="C6" s="16"/>
      <c r="D6" s="16"/>
      <c r="E6" s="17"/>
      <c r="F6" s="17"/>
      <c r="G6" s="17"/>
      <c r="H6" s="17"/>
      <c r="I6" s="61"/>
      <c r="J6" s="46" t="s">
        <v>32</v>
      </c>
      <c r="K6" s="46" t="s">
        <v>232</v>
      </c>
      <c r="L6" s="46"/>
      <c r="M6" s="46"/>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112"/>
      <c r="B8" s="113"/>
      <c r="C8" s="112" t="s">
        <v>233</v>
      </c>
      <c r="D8" s="112"/>
      <c r="E8" s="112"/>
      <c r="F8" s="112"/>
      <c r="G8" s="112"/>
      <c r="H8" s="112"/>
      <c r="I8" s="114">
        <v>980000</v>
      </c>
      <c r="J8" s="114"/>
      <c r="K8" s="114"/>
      <c r="L8" s="114">
        <v>960000</v>
      </c>
      <c r="M8" s="114"/>
      <c r="N8" s="114"/>
      <c r="O8" s="114">
        <v>20000</v>
      </c>
      <c r="P8" s="114"/>
      <c r="Q8" s="114"/>
      <c r="R8" s="114"/>
      <c r="S8" s="114"/>
      <c r="T8" s="114"/>
      <c r="U8" s="87"/>
      <c r="V8" s="114"/>
      <c r="W8" s="114"/>
    </row>
    <row r="9" ht="32.9" customHeight="1" spans="1:23">
      <c r="A9" s="112" t="s">
        <v>234</v>
      </c>
      <c r="B9" s="113" t="s">
        <v>235</v>
      </c>
      <c r="C9" s="112" t="s">
        <v>233</v>
      </c>
      <c r="D9" s="112" t="s">
        <v>45</v>
      </c>
      <c r="E9" s="112" t="s">
        <v>97</v>
      </c>
      <c r="F9" s="112" t="s">
        <v>98</v>
      </c>
      <c r="G9" s="112" t="s">
        <v>201</v>
      </c>
      <c r="H9" s="112" t="s">
        <v>202</v>
      </c>
      <c r="I9" s="114">
        <v>20000</v>
      </c>
      <c r="J9" s="114"/>
      <c r="K9" s="114"/>
      <c r="L9" s="114"/>
      <c r="M9" s="114"/>
      <c r="N9" s="114"/>
      <c r="O9" s="114">
        <v>20000</v>
      </c>
      <c r="P9" s="114"/>
      <c r="Q9" s="114"/>
      <c r="R9" s="114"/>
      <c r="S9" s="114"/>
      <c r="T9" s="114"/>
      <c r="U9" s="87"/>
      <c r="V9" s="114"/>
      <c r="W9" s="114"/>
    </row>
    <row r="10" ht="32.9" customHeight="1" spans="1:23">
      <c r="A10" s="112" t="s">
        <v>234</v>
      </c>
      <c r="B10" s="113" t="s">
        <v>235</v>
      </c>
      <c r="C10" s="112" t="s">
        <v>233</v>
      </c>
      <c r="D10" s="112" t="s">
        <v>45</v>
      </c>
      <c r="E10" s="112" t="s">
        <v>97</v>
      </c>
      <c r="F10" s="112" t="s">
        <v>98</v>
      </c>
      <c r="G10" s="112" t="s">
        <v>213</v>
      </c>
      <c r="H10" s="112" t="s">
        <v>214</v>
      </c>
      <c r="I10" s="114">
        <v>960000</v>
      </c>
      <c r="J10" s="114"/>
      <c r="K10" s="114"/>
      <c r="L10" s="114">
        <v>960000</v>
      </c>
      <c r="M10" s="114"/>
      <c r="N10" s="114"/>
      <c r="O10" s="114"/>
      <c r="P10" s="114"/>
      <c r="Q10" s="114"/>
      <c r="R10" s="114"/>
      <c r="S10" s="114"/>
      <c r="T10" s="114"/>
      <c r="U10" s="87"/>
      <c r="V10" s="114"/>
      <c r="W10" s="114"/>
    </row>
    <row r="11" ht="32.9" customHeight="1" spans="1:23">
      <c r="A11" s="112"/>
      <c r="B11" s="112"/>
      <c r="C11" s="112" t="s">
        <v>236</v>
      </c>
      <c r="D11" s="112"/>
      <c r="E11" s="112"/>
      <c r="F11" s="112"/>
      <c r="G11" s="112"/>
      <c r="H11" s="112"/>
      <c r="I11" s="114">
        <v>66500</v>
      </c>
      <c r="J11" s="114"/>
      <c r="K11" s="114"/>
      <c r="L11" s="114"/>
      <c r="M11" s="114"/>
      <c r="N11" s="114"/>
      <c r="O11" s="114"/>
      <c r="P11" s="114"/>
      <c r="Q11" s="114"/>
      <c r="R11" s="114">
        <v>66500</v>
      </c>
      <c r="S11" s="114">
        <v>66500</v>
      </c>
      <c r="T11" s="114"/>
      <c r="U11" s="87"/>
      <c r="V11" s="114"/>
      <c r="W11" s="114"/>
    </row>
    <row r="12" ht="32.9" customHeight="1" spans="1:23">
      <c r="A12" s="112" t="s">
        <v>237</v>
      </c>
      <c r="B12" s="113" t="s">
        <v>238</v>
      </c>
      <c r="C12" s="112" t="s">
        <v>236</v>
      </c>
      <c r="D12" s="112" t="s">
        <v>45</v>
      </c>
      <c r="E12" s="112" t="s">
        <v>63</v>
      </c>
      <c r="F12" s="112" t="s">
        <v>64</v>
      </c>
      <c r="G12" s="112" t="s">
        <v>177</v>
      </c>
      <c r="H12" s="112" t="s">
        <v>176</v>
      </c>
      <c r="I12" s="114">
        <v>66500</v>
      </c>
      <c r="J12" s="114"/>
      <c r="K12" s="114"/>
      <c r="L12" s="114"/>
      <c r="M12" s="114"/>
      <c r="N12" s="114"/>
      <c r="O12" s="114"/>
      <c r="P12" s="114"/>
      <c r="Q12" s="114"/>
      <c r="R12" s="114">
        <v>66500</v>
      </c>
      <c r="S12" s="114">
        <v>66500</v>
      </c>
      <c r="T12" s="114"/>
      <c r="U12" s="87"/>
      <c r="V12" s="114"/>
      <c r="W12" s="114"/>
    </row>
    <row r="13" ht="32.9" customHeight="1" spans="1:23">
      <c r="A13" s="112"/>
      <c r="B13" s="112"/>
      <c r="C13" s="112" t="s">
        <v>239</v>
      </c>
      <c r="D13" s="112"/>
      <c r="E13" s="112"/>
      <c r="F13" s="112"/>
      <c r="G13" s="112"/>
      <c r="H13" s="112"/>
      <c r="I13" s="114">
        <v>2687919</v>
      </c>
      <c r="J13" s="114"/>
      <c r="K13" s="114"/>
      <c r="L13" s="114"/>
      <c r="M13" s="114"/>
      <c r="N13" s="114"/>
      <c r="O13" s="114">
        <v>2687919</v>
      </c>
      <c r="P13" s="114"/>
      <c r="Q13" s="114"/>
      <c r="R13" s="114"/>
      <c r="S13" s="114"/>
      <c r="T13" s="114"/>
      <c r="U13" s="87"/>
      <c r="V13" s="114"/>
      <c r="W13" s="114"/>
    </row>
    <row r="14" ht="32.9" customHeight="1" spans="1:23">
      <c r="A14" s="112" t="s">
        <v>234</v>
      </c>
      <c r="B14" s="113" t="s">
        <v>240</v>
      </c>
      <c r="C14" s="112" t="s">
        <v>239</v>
      </c>
      <c r="D14" s="112" t="s">
        <v>45</v>
      </c>
      <c r="E14" s="112" t="s">
        <v>97</v>
      </c>
      <c r="F14" s="112" t="s">
        <v>98</v>
      </c>
      <c r="G14" s="112" t="s">
        <v>201</v>
      </c>
      <c r="H14" s="112" t="s">
        <v>202</v>
      </c>
      <c r="I14" s="114">
        <v>13719</v>
      </c>
      <c r="J14" s="114"/>
      <c r="K14" s="114"/>
      <c r="L14" s="114"/>
      <c r="M14" s="114"/>
      <c r="N14" s="114"/>
      <c r="O14" s="114">
        <v>13719</v>
      </c>
      <c r="P14" s="114"/>
      <c r="Q14" s="114"/>
      <c r="R14" s="114"/>
      <c r="S14" s="114"/>
      <c r="T14" s="114"/>
      <c r="U14" s="87"/>
      <c r="V14" s="114"/>
      <c r="W14" s="114"/>
    </row>
    <row r="15" ht="32.9" customHeight="1" spans="1:23">
      <c r="A15" s="112" t="s">
        <v>234</v>
      </c>
      <c r="B15" s="113" t="s">
        <v>240</v>
      </c>
      <c r="C15" s="112" t="s">
        <v>239</v>
      </c>
      <c r="D15" s="112" t="s">
        <v>45</v>
      </c>
      <c r="E15" s="112" t="s">
        <v>97</v>
      </c>
      <c r="F15" s="112" t="s">
        <v>98</v>
      </c>
      <c r="G15" s="112" t="s">
        <v>213</v>
      </c>
      <c r="H15" s="112" t="s">
        <v>214</v>
      </c>
      <c r="I15" s="114">
        <v>1450000</v>
      </c>
      <c r="J15" s="114"/>
      <c r="K15" s="114"/>
      <c r="L15" s="114"/>
      <c r="M15" s="114"/>
      <c r="N15" s="114"/>
      <c r="O15" s="114">
        <v>1450000</v>
      </c>
      <c r="P15" s="114"/>
      <c r="Q15" s="114"/>
      <c r="R15" s="114"/>
      <c r="S15" s="114"/>
      <c r="T15" s="114"/>
      <c r="U15" s="87"/>
      <c r="V15" s="114"/>
      <c r="W15" s="114"/>
    </row>
    <row r="16" ht="32.9" customHeight="1" spans="1:23">
      <c r="A16" s="112" t="s">
        <v>234</v>
      </c>
      <c r="B16" s="113" t="s">
        <v>240</v>
      </c>
      <c r="C16" s="112" t="s">
        <v>239</v>
      </c>
      <c r="D16" s="112" t="s">
        <v>45</v>
      </c>
      <c r="E16" s="112" t="s">
        <v>97</v>
      </c>
      <c r="F16" s="112" t="s">
        <v>98</v>
      </c>
      <c r="G16" s="112" t="s">
        <v>241</v>
      </c>
      <c r="H16" s="112" t="s">
        <v>242</v>
      </c>
      <c r="I16" s="114">
        <v>1224200</v>
      </c>
      <c r="J16" s="114"/>
      <c r="K16" s="114"/>
      <c r="L16" s="114"/>
      <c r="M16" s="114"/>
      <c r="N16" s="114"/>
      <c r="O16" s="114">
        <v>1224200</v>
      </c>
      <c r="P16" s="114"/>
      <c r="Q16" s="114"/>
      <c r="R16" s="114"/>
      <c r="S16" s="114"/>
      <c r="T16" s="114"/>
      <c r="U16" s="87"/>
      <c r="V16" s="114"/>
      <c r="W16" s="114"/>
    </row>
    <row r="17" ht="32.9" customHeight="1" spans="1:23">
      <c r="A17" s="112"/>
      <c r="B17" s="112"/>
      <c r="C17" s="112" t="s">
        <v>243</v>
      </c>
      <c r="D17" s="112"/>
      <c r="E17" s="112"/>
      <c r="F17" s="112"/>
      <c r="G17" s="112"/>
      <c r="H17" s="112"/>
      <c r="I17" s="114">
        <v>160744</v>
      </c>
      <c r="J17" s="114"/>
      <c r="K17" s="114"/>
      <c r="L17" s="114"/>
      <c r="M17" s="114"/>
      <c r="N17" s="114"/>
      <c r="O17" s="114"/>
      <c r="P17" s="114"/>
      <c r="Q17" s="114"/>
      <c r="R17" s="114">
        <v>160744</v>
      </c>
      <c r="S17" s="114">
        <v>160744</v>
      </c>
      <c r="T17" s="114"/>
      <c r="U17" s="87"/>
      <c r="V17" s="114"/>
      <c r="W17" s="114"/>
    </row>
    <row r="18" ht="32.9" customHeight="1" spans="1:23">
      <c r="A18" s="112" t="s">
        <v>244</v>
      </c>
      <c r="B18" s="113" t="s">
        <v>245</v>
      </c>
      <c r="C18" s="112" t="s">
        <v>243</v>
      </c>
      <c r="D18" s="112" t="s">
        <v>45</v>
      </c>
      <c r="E18" s="112" t="s">
        <v>63</v>
      </c>
      <c r="F18" s="112" t="s">
        <v>64</v>
      </c>
      <c r="G18" s="112" t="s">
        <v>246</v>
      </c>
      <c r="H18" s="112" t="s">
        <v>247</v>
      </c>
      <c r="I18" s="114">
        <v>160744</v>
      </c>
      <c r="J18" s="114"/>
      <c r="K18" s="114"/>
      <c r="L18" s="114"/>
      <c r="M18" s="114"/>
      <c r="N18" s="114"/>
      <c r="O18" s="114"/>
      <c r="P18" s="114"/>
      <c r="Q18" s="114"/>
      <c r="R18" s="114">
        <v>160744</v>
      </c>
      <c r="S18" s="114">
        <v>160744</v>
      </c>
      <c r="T18" s="114"/>
      <c r="U18" s="87"/>
      <c r="V18" s="114"/>
      <c r="W18" s="114"/>
    </row>
    <row r="19" ht="18.75" customHeight="1" spans="1:23">
      <c r="A19" s="30" t="s">
        <v>99</v>
      </c>
      <c r="B19" s="31"/>
      <c r="C19" s="31"/>
      <c r="D19" s="31"/>
      <c r="E19" s="31"/>
      <c r="F19" s="31"/>
      <c r="G19" s="31"/>
      <c r="H19" s="32"/>
      <c r="I19" s="114">
        <v>3895163</v>
      </c>
      <c r="J19" s="114"/>
      <c r="K19" s="114"/>
      <c r="L19" s="114">
        <v>960000</v>
      </c>
      <c r="M19" s="114"/>
      <c r="N19" s="114"/>
      <c r="O19" s="114">
        <v>2707919</v>
      </c>
      <c r="P19" s="114"/>
      <c r="Q19" s="114"/>
      <c r="R19" s="114">
        <v>227244</v>
      </c>
      <c r="S19" s="114">
        <v>227244</v>
      </c>
      <c r="T19" s="114"/>
      <c r="U19" s="87"/>
      <c r="V19" s="114"/>
      <c r="W19" s="114"/>
    </row>
  </sheetData>
  <mergeCells count="28">
    <mergeCell ref="A2:W2"/>
    <mergeCell ref="A3:I3"/>
    <mergeCell ref="J4:M4"/>
    <mergeCell ref="N4:P4"/>
    <mergeCell ref="R4:W4"/>
    <mergeCell ref="J5:K5"/>
    <mergeCell ref="A19:H19"/>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27"/>
  <sheetViews>
    <sheetView showZeros="0" topLeftCell="A10" workbookViewId="0">
      <selection activeCell="M27" sqref="M27"/>
    </sheetView>
  </sheetViews>
  <sheetFormatPr defaultColWidth="9.13636363636364" defaultRowHeight="12" customHeight="1"/>
  <cols>
    <col min="1" max="1" width="31.3909090909091" customWidth="1"/>
    <col min="2" max="2" width="29" customWidth="1"/>
    <col min="3" max="3" width="17.1727272727273" customWidth="1"/>
    <col min="4" max="4" width="21.0272727272727" customWidth="1"/>
    <col min="5" max="5" width="23.5727272727273" customWidth="1"/>
    <col min="6" max="6" width="11.2818181818182" customWidth="1"/>
    <col min="7" max="7" width="10.3181818181818" customWidth="1"/>
    <col min="8" max="8" width="9.31818181818182" customWidth="1"/>
    <col min="9" max="9" width="13.4272727272727" customWidth="1"/>
    <col min="10" max="10" width="40.5272727272727" customWidth="1"/>
  </cols>
  <sheetData>
    <row r="1" customHeight="1" spans="1:10">
      <c r="J1" s="43" t="s">
        <v>248</v>
      </c>
    </row>
    <row r="2" ht="28.5" customHeight="1" spans="1:10">
      <c r="A2" s="44" t="s">
        <v>249</v>
      </c>
      <c r="B2" s="26"/>
      <c r="C2" s="26"/>
      <c r="D2" s="26"/>
      <c r="E2" s="26"/>
      <c r="F2" s="45"/>
      <c r="G2" s="26"/>
      <c r="H2" s="45"/>
      <c r="I2" s="45"/>
      <c r="J2" s="26"/>
    </row>
    <row r="3" ht="15" customHeight="1" spans="1:10">
      <c r="A3" s="4" t="str">
        <f>"单位名称："&amp;"云南省体育对外交流服务中心"</f>
        <v>单位名称：云南省体育对外交流服务中心</v>
      </c>
    </row>
    <row r="4" ht="14.25" customHeight="1" spans="1:10">
      <c r="A4" s="46" t="s">
        <v>250</v>
      </c>
      <c r="B4" s="46" t="s">
        <v>251</v>
      </c>
      <c r="C4" s="46" t="s">
        <v>252</v>
      </c>
      <c r="D4" s="46" t="s">
        <v>253</v>
      </c>
      <c r="E4" s="46" t="s">
        <v>254</v>
      </c>
      <c r="F4" s="47" t="s">
        <v>255</v>
      </c>
      <c r="G4" s="46" t="s">
        <v>256</v>
      </c>
      <c r="H4" s="47" t="s">
        <v>257</v>
      </c>
      <c r="I4" s="47" t="s">
        <v>258</v>
      </c>
      <c r="J4" s="46" t="s">
        <v>259</v>
      </c>
    </row>
    <row r="5" ht="14.25" customHeight="1" spans="1:10">
      <c r="A5" s="46">
        <v>1</v>
      </c>
      <c r="B5" s="46">
        <v>2</v>
      </c>
      <c r="C5" s="46">
        <v>3</v>
      </c>
      <c r="D5" s="46">
        <v>4</v>
      </c>
      <c r="E5" s="46">
        <v>5</v>
      </c>
      <c r="F5" s="47">
        <v>6</v>
      </c>
      <c r="G5" s="46">
        <v>7</v>
      </c>
      <c r="H5" s="47">
        <v>8</v>
      </c>
      <c r="I5" s="47">
        <v>9</v>
      </c>
      <c r="J5" s="46">
        <v>10</v>
      </c>
    </row>
    <row r="6" ht="17.3" customHeight="1" spans="1:10">
      <c r="A6" s="48" t="s">
        <v>45</v>
      </c>
      <c r="B6" s="49"/>
      <c r="C6" s="49"/>
      <c r="D6" s="49"/>
      <c r="E6" s="50"/>
      <c r="F6" s="51"/>
      <c r="G6" s="50"/>
      <c r="H6" s="51"/>
      <c r="I6" s="51"/>
      <c r="J6" s="50"/>
    </row>
    <row r="7" ht="47.3" customHeight="1" spans="1:10">
      <c r="A7" s="107" t="s">
        <v>233</v>
      </c>
      <c r="B7" s="52" t="s">
        <v>260</v>
      </c>
      <c r="C7" s="52" t="s">
        <v>261</v>
      </c>
      <c r="D7" s="52" t="s">
        <v>262</v>
      </c>
      <c r="E7" s="48" t="s">
        <v>263</v>
      </c>
      <c r="F7" s="52" t="s">
        <v>264</v>
      </c>
      <c r="G7" s="48" t="s">
        <v>265</v>
      </c>
      <c r="H7" s="52" t="s">
        <v>266</v>
      </c>
      <c r="I7" s="52" t="s">
        <v>267</v>
      </c>
      <c r="J7" s="53" t="s">
        <v>268</v>
      </c>
    </row>
    <row r="8" ht="47.3" customHeight="1" spans="1:10">
      <c r="A8" s="107" t="s">
        <v>233</v>
      </c>
      <c r="B8" s="52" t="s">
        <v>260</v>
      </c>
      <c r="C8" s="52" t="s">
        <v>261</v>
      </c>
      <c r="D8" s="52" t="s">
        <v>262</v>
      </c>
      <c r="E8" s="48" t="s">
        <v>269</v>
      </c>
      <c r="F8" s="52" t="s">
        <v>270</v>
      </c>
      <c r="G8" s="48" t="s">
        <v>271</v>
      </c>
      <c r="H8" s="52" t="s">
        <v>266</v>
      </c>
      <c r="I8" s="52" t="s">
        <v>267</v>
      </c>
      <c r="J8" s="53" t="s">
        <v>272</v>
      </c>
    </row>
    <row r="9" ht="47.3" customHeight="1" spans="1:10">
      <c r="A9" s="107" t="s">
        <v>233</v>
      </c>
      <c r="B9" s="52" t="s">
        <v>260</v>
      </c>
      <c r="C9" s="52" t="s">
        <v>261</v>
      </c>
      <c r="D9" s="52" t="s">
        <v>262</v>
      </c>
      <c r="E9" s="48" t="s">
        <v>273</v>
      </c>
      <c r="F9" s="52" t="s">
        <v>270</v>
      </c>
      <c r="G9" s="48" t="s">
        <v>274</v>
      </c>
      <c r="H9" s="52" t="s">
        <v>266</v>
      </c>
      <c r="I9" s="52" t="s">
        <v>267</v>
      </c>
      <c r="J9" s="53" t="s">
        <v>275</v>
      </c>
    </row>
    <row r="10" ht="47.3" customHeight="1" spans="1:10">
      <c r="A10" s="107" t="s">
        <v>233</v>
      </c>
      <c r="B10" s="52" t="s">
        <v>260</v>
      </c>
      <c r="C10" s="52" t="s">
        <v>261</v>
      </c>
      <c r="D10" s="52" t="s">
        <v>262</v>
      </c>
      <c r="E10" s="48" t="s">
        <v>276</v>
      </c>
      <c r="F10" s="52" t="s">
        <v>270</v>
      </c>
      <c r="G10" s="48" t="s">
        <v>271</v>
      </c>
      <c r="H10" s="52" t="s">
        <v>266</v>
      </c>
      <c r="I10" s="52" t="s">
        <v>267</v>
      </c>
      <c r="J10" s="53" t="s">
        <v>277</v>
      </c>
    </row>
    <row r="11" ht="47.3" customHeight="1" spans="1:10">
      <c r="A11" s="107" t="s">
        <v>233</v>
      </c>
      <c r="B11" s="52" t="s">
        <v>260</v>
      </c>
      <c r="C11" s="52" t="s">
        <v>261</v>
      </c>
      <c r="D11" s="52" t="s">
        <v>278</v>
      </c>
      <c r="E11" s="48" t="s">
        <v>279</v>
      </c>
      <c r="F11" s="52" t="s">
        <v>270</v>
      </c>
      <c r="G11" s="48" t="s">
        <v>271</v>
      </c>
      <c r="H11" s="52" t="s">
        <v>280</v>
      </c>
      <c r="I11" s="52" t="s">
        <v>267</v>
      </c>
      <c r="J11" s="53" t="s">
        <v>281</v>
      </c>
    </row>
    <row r="12" ht="47.3" customHeight="1" spans="1:10">
      <c r="A12" s="107" t="s">
        <v>233</v>
      </c>
      <c r="B12" s="52" t="s">
        <v>260</v>
      </c>
      <c r="C12" s="52" t="s">
        <v>261</v>
      </c>
      <c r="D12" s="52" t="s">
        <v>282</v>
      </c>
      <c r="E12" s="48" t="s">
        <v>283</v>
      </c>
      <c r="F12" s="52" t="s">
        <v>270</v>
      </c>
      <c r="G12" s="48" t="s">
        <v>271</v>
      </c>
      <c r="H12" s="52" t="s">
        <v>280</v>
      </c>
      <c r="I12" s="52" t="s">
        <v>267</v>
      </c>
      <c r="J12" s="53" t="s">
        <v>284</v>
      </c>
    </row>
    <row r="13" ht="47.3" customHeight="1" spans="1:10">
      <c r="A13" s="107" t="s">
        <v>233</v>
      </c>
      <c r="B13" s="52" t="s">
        <v>260</v>
      </c>
      <c r="C13" s="52" t="s">
        <v>285</v>
      </c>
      <c r="D13" s="52" t="s">
        <v>286</v>
      </c>
      <c r="E13" s="48" t="s">
        <v>287</v>
      </c>
      <c r="F13" s="52" t="s">
        <v>270</v>
      </c>
      <c r="G13" s="48" t="s">
        <v>271</v>
      </c>
      <c r="H13" s="52" t="s">
        <v>280</v>
      </c>
      <c r="I13" s="52" t="s">
        <v>267</v>
      </c>
      <c r="J13" s="53" t="s">
        <v>288</v>
      </c>
    </row>
    <row r="14" ht="47.3" customHeight="1" spans="1:10">
      <c r="A14" s="107" t="s">
        <v>233</v>
      </c>
      <c r="B14" s="52" t="s">
        <v>260</v>
      </c>
      <c r="C14" s="52" t="s">
        <v>289</v>
      </c>
      <c r="D14" s="52" t="s">
        <v>290</v>
      </c>
      <c r="E14" s="48" t="s">
        <v>291</v>
      </c>
      <c r="F14" s="52" t="s">
        <v>264</v>
      </c>
      <c r="G14" s="48" t="s">
        <v>292</v>
      </c>
      <c r="H14" s="52" t="s">
        <v>280</v>
      </c>
      <c r="I14" s="52" t="s">
        <v>267</v>
      </c>
      <c r="J14" s="53" t="s">
        <v>293</v>
      </c>
    </row>
    <row r="15" ht="47.3" customHeight="1" spans="1:10">
      <c r="A15" s="107" t="s">
        <v>243</v>
      </c>
      <c r="B15" s="52" t="s">
        <v>294</v>
      </c>
      <c r="C15" s="52" t="s">
        <v>261</v>
      </c>
      <c r="D15" s="52" t="s">
        <v>262</v>
      </c>
      <c r="E15" s="48" t="s">
        <v>295</v>
      </c>
      <c r="F15" s="52" t="s">
        <v>270</v>
      </c>
      <c r="G15" s="48" t="s">
        <v>119</v>
      </c>
      <c r="H15" s="52" t="s">
        <v>296</v>
      </c>
      <c r="I15" s="52" t="s">
        <v>267</v>
      </c>
      <c r="J15" s="53" t="s">
        <v>297</v>
      </c>
    </row>
    <row r="16" ht="47.3" customHeight="1" spans="1:10">
      <c r="A16" s="107" t="s">
        <v>243</v>
      </c>
      <c r="B16" s="52" t="s">
        <v>298</v>
      </c>
      <c r="C16" s="52" t="s">
        <v>261</v>
      </c>
      <c r="D16" s="52" t="s">
        <v>262</v>
      </c>
      <c r="E16" s="48" t="s">
        <v>299</v>
      </c>
      <c r="F16" s="52" t="s">
        <v>270</v>
      </c>
      <c r="G16" s="48" t="s">
        <v>118</v>
      </c>
      <c r="H16" s="52" t="s">
        <v>300</v>
      </c>
      <c r="I16" s="52" t="s">
        <v>267</v>
      </c>
      <c r="J16" s="53" t="s">
        <v>301</v>
      </c>
    </row>
    <row r="17" ht="47.3" customHeight="1" spans="1:10">
      <c r="A17" s="107" t="s">
        <v>243</v>
      </c>
      <c r="B17" s="52" t="s">
        <v>298</v>
      </c>
      <c r="C17" s="52" t="s">
        <v>261</v>
      </c>
      <c r="D17" s="52" t="s">
        <v>262</v>
      </c>
      <c r="E17" s="48" t="s">
        <v>302</v>
      </c>
      <c r="F17" s="52" t="s">
        <v>264</v>
      </c>
      <c r="G17" s="48" t="s">
        <v>118</v>
      </c>
      <c r="H17" s="52" t="s">
        <v>303</v>
      </c>
      <c r="I17" s="52" t="s">
        <v>267</v>
      </c>
      <c r="J17" s="53" t="s">
        <v>304</v>
      </c>
    </row>
    <row r="18" ht="47.3" customHeight="1" spans="1:10">
      <c r="A18" s="107" t="s">
        <v>243</v>
      </c>
      <c r="B18" s="52" t="s">
        <v>298</v>
      </c>
      <c r="C18" s="52" t="s">
        <v>261</v>
      </c>
      <c r="D18" s="52" t="s">
        <v>278</v>
      </c>
      <c r="E18" s="48" t="s">
        <v>305</v>
      </c>
      <c r="F18" s="52" t="s">
        <v>270</v>
      </c>
      <c r="G18" s="48" t="s">
        <v>271</v>
      </c>
      <c r="H18" s="52" t="s">
        <v>280</v>
      </c>
      <c r="I18" s="52" t="s">
        <v>267</v>
      </c>
      <c r="J18" s="53" t="s">
        <v>306</v>
      </c>
    </row>
    <row r="19" ht="47.3" customHeight="1" spans="1:10">
      <c r="A19" s="107" t="s">
        <v>243</v>
      </c>
      <c r="B19" s="52" t="s">
        <v>298</v>
      </c>
      <c r="C19" s="52" t="s">
        <v>261</v>
      </c>
      <c r="D19" s="52" t="s">
        <v>278</v>
      </c>
      <c r="E19" s="48" t="s">
        <v>307</v>
      </c>
      <c r="F19" s="52" t="s">
        <v>264</v>
      </c>
      <c r="G19" s="48" t="s">
        <v>292</v>
      </c>
      <c r="H19" s="52" t="s">
        <v>280</v>
      </c>
      <c r="I19" s="52" t="s">
        <v>267</v>
      </c>
      <c r="J19" s="53" t="s">
        <v>308</v>
      </c>
    </row>
    <row r="20" ht="47.3" customHeight="1" spans="1:10">
      <c r="A20" s="107" t="s">
        <v>243</v>
      </c>
      <c r="B20" s="52" t="s">
        <v>298</v>
      </c>
      <c r="C20" s="52" t="s">
        <v>261</v>
      </c>
      <c r="D20" s="52" t="s">
        <v>278</v>
      </c>
      <c r="E20" s="48" t="s">
        <v>309</v>
      </c>
      <c r="F20" s="52" t="s">
        <v>270</v>
      </c>
      <c r="G20" s="48" t="s">
        <v>271</v>
      </c>
      <c r="H20" s="52" t="s">
        <v>280</v>
      </c>
      <c r="I20" s="52" t="s">
        <v>267</v>
      </c>
      <c r="J20" s="53" t="s">
        <v>310</v>
      </c>
    </row>
    <row r="21" ht="47.3" customHeight="1" spans="1:10">
      <c r="A21" s="107" t="s">
        <v>243</v>
      </c>
      <c r="B21" s="52" t="s">
        <v>298</v>
      </c>
      <c r="C21" s="52" t="s">
        <v>261</v>
      </c>
      <c r="D21" s="52" t="s">
        <v>278</v>
      </c>
      <c r="E21" s="48" t="s">
        <v>311</v>
      </c>
      <c r="F21" s="52" t="s">
        <v>264</v>
      </c>
      <c r="G21" s="48" t="s">
        <v>119</v>
      </c>
      <c r="H21" s="52" t="s">
        <v>303</v>
      </c>
      <c r="I21" s="52" t="s">
        <v>267</v>
      </c>
      <c r="J21" s="53" t="s">
        <v>312</v>
      </c>
    </row>
    <row r="22" ht="47.3" customHeight="1" spans="1:10">
      <c r="A22" s="107" t="s">
        <v>243</v>
      </c>
      <c r="B22" s="52" t="s">
        <v>298</v>
      </c>
      <c r="C22" s="52" t="s">
        <v>285</v>
      </c>
      <c r="D22" s="52" t="s">
        <v>286</v>
      </c>
      <c r="E22" s="48" t="s">
        <v>313</v>
      </c>
      <c r="F22" s="52" t="s">
        <v>270</v>
      </c>
      <c r="G22" s="48" t="s">
        <v>271</v>
      </c>
      <c r="H22" s="52" t="s">
        <v>280</v>
      </c>
      <c r="I22" s="52" t="s">
        <v>267</v>
      </c>
      <c r="J22" s="53" t="s">
        <v>314</v>
      </c>
    </row>
    <row r="23" ht="47.3" customHeight="1" spans="1:10">
      <c r="A23" s="107" t="s">
        <v>236</v>
      </c>
      <c r="B23" s="52" t="s">
        <v>315</v>
      </c>
      <c r="C23" s="52" t="s">
        <v>261</v>
      </c>
      <c r="D23" s="52" t="s">
        <v>262</v>
      </c>
      <c r="E23" s="48" t="s">
        <v>316</v>
      </c>
      <c r="F23" s="52" t="s">
        <v>270</v>
      </c>
      <c r="G23" s="48" t="s">
        <v>271</v>
      </c>
      <c r="H23" s="52" t="s">
        <v>280</v>
      </c>
      <c r="I23" s="52" t="s">
        <v>267</v>
      </c>
      <c r="J23" s="53" t="s">
        <v>317</v>
      </c>
    </row>
    <row r="24" ht="47.3" customHeight="1" spans="1:10">
      <c r="A24" s="107" t="s">
        <v>236</v>
      </c>
      <c r="B24" s="52" t="s">
        <v>315</v>
      </c>
      <c r="C24" s="52" t="s">
        <v>261</v>
      </c>
      <c r="D24" s="52" t="s">
        <v>278</v>
      </c>
      <c r="E24" s="48" t="s">
        <v>318</v>
      </c>
      <c r="F24" s="52" t="s">
        <v>270</v>
      </c>
      <c r="G24" s="48" t="s">
        <v>319</v>
      </c>
      <c r="H24" s="52" t="s">
        <v>320</v>
      </c>
      <c r="I24" s="52" t="s">
        <v>267</v>
      </c>
      <c r="J24" s="53" t="s">
        <v>321</v>
      </c>
    </row>
    <row r="25" ht="47.3" customHeight="1" spans="1:10">
      <c r="A25" s="107" t="s">
        <v>236</v>
      </c>
      <c r="B25" s="52" t="s">
        <v>315</v>
      </c>
      <c r="C25" s="52" t="s">
        <v>261</v>
      </c>
      <c r="D25" s="52" t="s">
        <v>282</v>
      </c>
      <c r="E25" s="48" t="s">
        <v>322</v>
      </c>
      <c r="F25" s="52" t="s">
        <v>323</v>
      </c>
      <c r="G25" s="48" t="s">
        <v>324</v>
      </c>
      <c r="H25" s="52" t="s">
        <v>325</v>
      </c>
      <c r="I25" s="52" t="s">
        <v>267</v>
      </c>
      <c r="J25" s="53" t="s">
        <v>326</v>
      </c>
    </row>
    <row r="26" ht="47.3" customHeight="1" spans="1:10">
      <c r="A26" s="107" t="s">
        <v>236</v>
      </c>
      <c r="B26" s="52" t="s">
        <v>315</v>
      </c>
      <c r="C26" s="52" t="s">
        <v>285</v>
      </c>
      <c r="D26" s="52" t="s">
        <v>286</v>
      </c>
      <c r="E26" s="48" t="s">
        <v>327</v>
      </c>
      <c r="F26" s="52" t="s">
        <v>270</v>
      </c>
      <c r="G26" s="48" t="s">
        <v>271</v>
      </c>
      <c r="H26" s="52" t="s">
        <v>280</v>
      </c>
      <c r="I26" s="52" t="s">
        <v>267</v>
      </c>
      <c r="J26" s="53" t="s">
        <v>328</v>
      </c>
    </row>
    <row r="27" ht="47.3" customHeight="1" spans="1:10">
      <c r="A27" s="107" t="s">
        <v>236</v>
      </c>
      <c r="B27" s="52" t="s">
        <v>315</v>
      </c>
      <c r="C27" s="52" t="s">
        <v>289</v>
      </c>
      <c r="D27" s="52" t="s">
        <v>290</v>
      </c>
      <c r="E27" s="48" t="s">
        <v>329</v>
      </c>
      <c r="F27" s="52" t="s">
        <v>264</v>
      </c>
      <c r="G27" s="48" t="s">
        <v>292</v>
      </c>
      <c r="H27" s="52" t="s">
        <v>280</v>
      </c>
      <c r="I27" s="52" t="s">
        <v>267</v>
      </c>
      <c r="J27" s="53" t="s">
        <v>330</v>
      </c>
    </row>
  </sheetData>
  <mergeCells count="8">
    <mergeCell ref="A2:J2"/>
    <mergeCell ref="A3:H3"/>
    <mergeCell ref="A7:A14"/>
    <mergeCell ref="A15:A22"/>
    <mergeCell ref="A23:A27"/>
    <mergeCell ref="B7:B14"/>
    <mergeCell ref="B15:B22"/>
    <mergeCell ref="B23:B27"/>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单位财务收支预算总表01-1</vt:lpstr>
      <vt:lpstr>单位收入预算表01-2</vt:lpstr>
      <vt:lpstr>单位支出预算表01-3</vt:lpstr>
      <vt:lpstr>单位财政拨款收支预算总表02-1</vt:lpstr>
      <vt:lpstr>一般公共预算支出预算表02-2</vt:lpstr>
      <vt:lpstr>一般公共预算“三公”经费支出预算表03</vt:lpstr>
      <vt:lpstr>单位基本支出预算表04</vt:lpstr>
      <vt:lpstr>单位项目支出预算表05-1</vt:lpstr>
      <vt:lpstr>单位项目支出绩效目标表05-2</vt:lpstr>
      <vt:lpstr>单位政府性基金预算表06</vt:lpstr>
      <vt:lpstr>单位政府采购预算表07</vt:lpstr>
      <vt:lpstr>单位政府购买服务预算表08</vt:lpstr>
      <vt:lpstr>省对下转移支付预算表09-1</vt:lpstr>
      <vt:lpstr>省对下转移支付绩效目标表09-2</vt:lpstr>
      <vt:lpstr>新增资产配置表10</vt:lpstr>
      <vt:lpstr>中央转移支付补助项目支出预算表11</vt:lpstr>
      <vt:lpstr>单位项目支出中期规划预算表12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天气晴ing</cp:lastModifiedBy>
  <dcterms:created xsi:type="dcterms:W3CDTF">2026-02-27T09:41:00Z</dcterms:created>
  <dcterms:modified xsi:type="dcterms:W3CDTF">2026-03-02T07:33:40Z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9681CE76E2FB42EBACC36FE50E1C1886_13</vt:lpwstr>
  </property>
  <property fmtid="{D5CDD505-2E9C-101B-9397-08002B2CF9AE}" pid="3" name="KSOProductBuildVer">
    <vt:lpwstr>2052-12.1.0.23542</vt:lpwstr>
  </property>
  <property fmtid="{D5CDD505-2E9C-101B-9397-08002B2CF9AE}" pid="4" name="CalculationRule">
    <vt:i4>0</vt:i4>
  </property>
</Properties>
</file>