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775" firstSheet="10" activeTab="16"/>
  </bookViews>
  <sheets>
    <sheet name="单位财务收支预算总表01-1" sheetId="1" r:id="rId1"/>
    <sheet name="单位收入预算表01-2" sheetId="2" r:id="rId2"/>
    <sheet name="单位支出预算表01-3" sheetId="3" r:id="rId3"/>
    <sheet name="单位财政拨款收支预算总表02-1" sheetId="4" r:id="rId4"/>
    <sheet name="一般公共预算支出预算表02-2" sheetId="5" r:id="rId5"/>
    <sheet name="一般公共预算“三公”经费支出预算表03" sheetId="6" r:id="rId6"/>
    <sheet name="单位基本支出预算表04" sheetId="7" r:id="rId7"/>
    <sheet name="单位项目支出预算表05-1" sheetId="8" r:id="rId8"/>
    <sheet name="单位项目支出绩效目标表05-2" sheetId="9" r:id="rId9"/>
    <sheet name="单位政府性基金预算表06" sheetId="10" r:id="rId10"/>
    <sheet name="单位政府采购预算表07" sheetId="11" r:id="rId11"/>
    <sheet name="单位政府购买服务预算表08" sheetId="12" r:id="rId12"/>
    <sheet name="省对下转移支付预算表09-1" sheetId="13" r:id="rId13"/>
    <sheet name="省对下转移支付绩效目标表09-2" sheetId="14" r:id="rId14"/>
    <sheet name="新增资产配置表10" sheetId="15" r:id="rId15"/>
    <sheet name="中央转移支付补助项目支出预算表11" sheetId="16" r:id="rId16"/>
    <sheet name="单位项目支出中期规划预算表12" sheetId="17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<sst xmlns="http://schemas.openxmlformats.org/spreadsheetml/2006/main" count="1657" uniqueCount="579">
  <si>
    <t>预算01-1表</t>
  </si>
  <si>
    <t>2026年单位财务收支预算总表</t>
  </si>
  <si>
    <t>单位:元</t>
  </si>
  <si>
    <t>收        入</t>
  </si>
  <si>
    <t>支        出</t>
  </si>
  <si>
    <t>项      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</si>
  <si>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</si>
  <si>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</si>
  <si>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</si>
  <si>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</si>
  <si>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</si>
  <si>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</si>
  <si>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</si>
  <si>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</si>
  <si>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</si>
  <si>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</si>
  <si>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</si>
  <si>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</si>
  <si>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</si>
  <si>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</si>
  <si>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上年结转结余</t>
  </si>
  <si>
    <t>年终结转结余</t>
  </si>
  <si>
    <t>1、财政拨款结转结余</t>
  </si>
  <si>
    <t>2、非财政拨款结余</t>
  </si>
  <si>
    <t>收  入  总  计</t>
  </si>
  <si>
    <t>支 出 总 计</t>
  </si>
  <si>
    <t>预算01-2表</t>
  </si>
  <si>
    <t>2026年单位收入预算表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</si>
  <si>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</si>
  <si>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</si>
  <si>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</si>
  <si>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</si>
  <si>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</si>
  <si>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</si>
  <si>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</si>
  <si>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</si>
  <si>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</si>
  <si>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</si>
  <si>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事业单位经营收入</t>
  </si>
  <si>
    <t>上级补助收入</t>
  </si>
  <si>
    <t>附属单位上缴收入</t>
  </si>
  <si>
    <t>其他收入</t>
  </si>
  <si>
    <t>非财政拨款结余</t>
  </si>
  <si>
    <t>事业收入</t>
  </si>
  <si>
    <t>109026</t>
  </si>
  <si>
    <t>云南省体育运动创伤专科医院</t>
  </si>
  <si>
    <t>预算01-3表</t>
  </si>
  <si>
    <t>2026年单位支出预算表</t>
  </si>
  <si>
    <t>科目编码</t>
  </si>
  <si>
    <t>科目名称</t>
  </si>
  <si>
    <t>财政专户管理的支出</t>
  </si>
  <si>
    <t>单位资金</t>
  </si>
  <si>
    <t>事业支出</t>
  </si>
  <si>
    <t>事业单位
经营支出</t>
  </si>
  <si>
    <t>上级补助支出</t>
  </si>
  <si>
    <t>附属单位补助支出</t>
  </si>
  <si>
    <t>其他支出</t>
  </si>
  <si>
    <t>基本支出</t>
  </si>
  <si>
    <t>项目支出</t>
  </si>
  <si>
    <t>207</t>
  </si>
  <si>
    <t>文化旅游体育与传媒支出</t>
  </si>
  <si>
    <t>20703</t>
  </si>
  <si>
    <t>体育</t>
  </si>
  <si>
    <t>2070303</t>
  </si>
  <si>
    <t>机关服务</t>
  </si>
  <si>
    <t>2070399</t>
  </si>
  <si>
    <t>其他体育支出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</si>
  <si>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</si>
  <si>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</si>
  <si>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</si>
  <si>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</si>
  <si>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</si>
  <si>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</si>
  <si>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2080506</t>
  </si>
  <si>
    <t>机关事业单位职业年金缴费支出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</si>
  <si>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</si>
  <si>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</si>
  <si>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</si>
  <si>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</si>
  <si>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</si>
  <si>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</si>
  <si>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</si>
  <si>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</si>
  <si>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</si>
  <si>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</si>
  <si>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</si>
  <si>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</si>
  <si>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</si>
  <si>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</si>
  <si>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</si>
  <si>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</si>
  <si>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</si>
  <si>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</si>
  <si>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</si>
  <si>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229</t>
  </si>
  <si>
    <t>22960</t>
  </si>
  <si>
    <t>彩票公益金安排的支出</t>
  </si>
  <si>
    <t>2296003</t>
  </si>
  <si>
    <t>用于体育事业的彩票公益金支出</t>
  </si>
  <si>
    <t>合  计</t>
  </si>
  <si>
    <t>预算02-1表</t>
  </si>
  <si>
    <t>2026年财政拨款收支预算总表</t>
  </si>
  <si>
    <t>支出功能分类科目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</si>
  <si>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</si>
  <si>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</si>
  <si>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</si>
  <si>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</si>
  <si>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</si>
  <si>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</si>
  <si>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二、年终结转结余</t>
  </si>
  <si>
    <t>收 入 总 计</t>
  </si>
  <si>
    <t>预算02-2表</t>
  </si>
  <si>
    <t>2026年一般公共预算支出预算表（按功能科目分类）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</si>
  <si>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</si>
  <si>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</si>
  <si>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</si>
  <si>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</si>
  <si>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</si>
  <si>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</si>
  <si>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</si>
  <si>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</si>
  <si>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</si>
  <si>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预算03表</t>
  </si>
  <si>
    <t>2026年一般公共预算“三公”经费支出预算表</t>
  </si>
  <si>
    <t>单位：元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</si>
  <si>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</si>
  <si>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</si>
  <si>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</si>
  <si>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</si>
  <si>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</si>
  <si>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</si>
  <si>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备注：我单位无一般公共预算“三公”经费支出预算,故此表为空表。</t>
  </si>
  <si>
    <t>预算04表</t>
  </si>
  <si>
    <t>2026年单位基本支出预算表</t>
  </si>
  <si>
    <t>单位名称</t>
  </si>
  <si>
    <t>项目代码</t>
  </si>
  <si>
    <t>项目名称</t>
  </si>
  <si>
    <t>功能科目编码</t>
  </si>
  <si>
    <t>功能科目名称</t>
  </si>
  <si>
    <t>经济科目编码</t>
  </si>
  <si>
    <t>经济科目名称</t>
  </si>
  <si>
    <t>资金来源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</si>
  <si>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</si>
  <si>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</si>
  <si>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</si>
  <si>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</si>
  <si>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</si>
  <si>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</si>
  <si>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</si>
  <si>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530000210000000044229</t>
  </si>
  <si>
    <t>事业人员支出工资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</si>
  <si>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</si>
  <si>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</si>
  <si>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</si>
  <si>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</si>
  <si>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</si>
  <si>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</si>
  <si>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</si>
  <si>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</si>
  <si>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530000210000000044230</t>
  </si>
  <si>
    <t>社会保障缴费</t>
  </si>
  <si>
    <t>30108</t>
  </si>
  <si>
    <t>机关事业单位基本养老保险缴费</t>
  </si>
  <si>
    <t>30112</t>
  </si>
  <si>
    <t>其他社会保障缴费</t>
  </si>
  <si>
    <t>30110</t>
  </si>
  <si>
    <t>职工基本医疗保险缴费</t>
  </si>
  <si>
    <t>30111</t>
  </si>
  <si>
    <t>公务员医疗补助缴费</t>
  </si>
  <si>
    <t>530000210000000044231</t>
  </si>
  <si>
    <t>社会保障缴费（职业年金单位缴费）</t>
  </si>
  <si>
    <t>30109</t>
  </si>
  <si>
    <t>职业年金缴费</t>
  </si>
  <si>
    <t>530000210000000044232</t>
  </si>
  <si>
    <t>30113</t>
  </si>
  <si>
    <t>530000210000000044239</t>
  </si>
  <si>
    <t>工会经费</t>
  </si>
  <si>
    <t>30228</t>
  </si>
  <si>
    <t>530000210000000044240</t>
  </si>
  <si>
    <t>一般公用经费</t>
  </si>
  <si>
    <t>30201</t>
  </si>
  <si>
    <t>办公费</t>
  </si>
  <si>
    <t>30202</t>
  </si>
  <si>
    <t>印刷费</t>
  </si>
  <si>
    <t>30204</t>
  </si>
  <si>
    <t>手续费</t>
  </si>
  <si>
    <t>30205</t>
  </si>
  <si>
    <t>水费</t>
  </si>
  <si>
    <t>30206</t>
  </si>
  <si>
    <t>电费</t>
  </si>
  <si>
    <t>30207</t>
  </si>
  <si>
    <t>邮电费</t>
  </si>
  <si>
    <t>30209</t>
  </si>
  <si>
    <t>物业管理费</t>
  </si>
  <si>
    <t>30211</t>
  </si>
  <si>
    <t>差旅费</t>
  </si>
  <si>
    <t>30213</t>
  </si>
  <si>
    <t>维修（护）费</t>
  </si>
  <si>
    <t>30214</t>
  </si>
  <si>
    <t>租赁费</t>
  </si>
  <si>
    <t>30216</t>
  </si>
  <si>
    <t>培训费</t>
  </si>
  <si>
    <t>30226</t>
  </si>
  <si>
    <t>劳务费</t>
  </si>
  <si>
    <t>30227</t>
  </si>
  <si>
    <t>委托业务费</t>
  </si>
  <si>
    <t>30239</t>
  </si>
  <si>
    <t>其他交通费用</t>
  </si>
  <si>
    <t>30240</t>
  </si>
  <si>
    <t>税金及附加费用</t>
  </si>
  <si>
    <t>30299</t>
  </si>
  <si>
    <t>其他商品和服务支出</t>
  </si>
  <si>
    <t>31002</t>
  </si>
  <si>
    <t>办公设备购置</t>
  </si>
  <si>
    <t>预算05-1表</t>
  </si>
  <si>
    <t>2026年单位项目支出预算表</t>
  </si>
  <si>
    <t>项目分类</t>
  </si>
  <si>
    <t>项目单位</t>
  </si>
  <si>
    <t>本年拨款</t>
  </si>
  <si>
    <t>其中：本次下达</t>
  </si>
  <si>
    <t>其他人员支出</t>
  </si>
  <si>
    <t>民生类</t>
  </si>
  <si>
    <t>530000231100001112139</t>
  </si>
  <si>
    <t>30199</t>
  </si>
  <si>
    <t>其他工资福利支出</t>
  </si>
  <si>
    <t>体育医院公务用车购置专项经费</t>
  </si>
  <si>
    <t>公车购置及运维费</t>
  </si>
  <si>
    <t>530000261100005174733</t>
  </si>
  <si>
    <t>31013</t>
  </si>
  <si>
    <t>公务用车购置</t>
  </si>
  <si>
    <t>体育医院体彩公益金专项经费</t>
  </si>
  <si>
    <t>事业发展类</t>
  </si>
  <si>
    <t>530000221100000196387</t>
  </si>
  <si>
    <t>30218</t>
  </si>
  <si>
    <t>专用材料费</t>
  </si>
  <si>
    <t>31003</t>
  </si>
  <si>
    <t>专用设备购置</t>
  </si>
  <si>
    <t>31006</t>
  </si>
  <si>
    <t>大型修缮</t>
  </si>
  <si>
    <t>31007</t>
  </si>
  <si>
    <t>信息网络及软件购置更新</t>
  </si>
  <si>
    <t>体育医院自筹资金专项经费</t>
  </si>
  <si>
    <t>530000231100001102445</t>
  </si>
  <si>
    <t>预算05-2表</t>
  </si>
  <si>
    <t>2026年单位项目支出绩效目标表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</si>
  <si>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</si>
  <si>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</si>
  <si>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</si>
  <si>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</si>
  <si>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</si>
  <si>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</si>
  <si>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</si>
  <si>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</si>
  <si>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</si>
  <si>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</si>
  <si>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1、不断提升医务人员能力水平，加强与主管部门、各训练基地沟通协调，全力做好全运会备战运动队医务辅助工作，推进“医科训一体化”建设。 
2、持续发挥体医融合试点工作职责，加强与试点单位联系，发挥自身特色优势，在运动处方落地、转化产业化成果方面进行研究，推进体医融合建设再上新台阶。</t>
  </si>
  <si>
    <t>产出指标</t>
  </si>
  <si>
    <t>数量指标</t>
  </si>
  <si>
    <t>运动队医务保障服务数量</t>
  </si>
  <si>
    <t>&gt;=</t>
  </si>
  <si>
    <t>1.0</t>
  </si>
  <si>
    <t>个（项）</t>
  </si>
  <si>
    <t>定量指标</t>
  </si>
  <si>
    <t>反映提供医务保障需求的项目数</t>
  </si>
  <si>
    <t>零星修缮工程数量</t>
  </si>
  <si>
    <t>项</t>
  </si>
  <si>
    <t>反映工程设计实现的功能数量或工程的相对独立单元的数量。</t>
  </si>
  <si>
    <t>医疗设备购置数量</t>
  </si>
  <si>
    <t>81</t>
  </si>
  <si>
    <t>台（件、套）</t>
  </si>
  <si>
    <t>推广慢性病运动宣传人次</t>
  </si>
  <si>
    <t>3600</t>
  </si>
  <si>
    <t>人次</t>
  </si>
  <si>
    <t>反映运动干预慢性病情况</t>
  </si>
  <si>
    <t>“运动处方”智慧化系统建设</t>
  </si>
  <si>
    <t>=</t>
  </si>
  <si>
    <t>1.00</t>
  </si>
  <si>
    <t>套</t>
  </si>
  <si>
    <t>反映“运动处方”系统建设情况。</t>
  </si>
  <si>
    <t>考评体医融合建设单位数量</t>
  </si>
  <si>
    <t>40</t>
  </si>
  <si>
    <t>个</t>
  </si>
  <si>
    <t>反应体医融合考评情况</t>
  </si>
  <si>
    <t>宣传手册印刷数量</t>
  </si>
  <si>
    <t>12500</t>
  </si>
  <si>
    <t>册</t>
  </si>
  <si>
    <t>反映印刷宣传手册数量。</t>
  </si>
  <si>
    <t>质量指标</t>
  </si>
  <si>
    <t>医务保障运动人员合格率</t>
  </si>
  <si>
    <t>95</t>
  </si>
  <si>
    <t>%</t>
  </si>
  <si>
    <t>反应医务保障运动员合格率</t>
  </si>
  <si>
    <t>零星工程验收合格率</t>
  </si>
  <si>
    <t>100</t>
  </si>
  <si>
    <t>反映项目验收情况。
竣工验收合格率=（验收合格单元工程数量/完工单元工程总数）×100%。</t>
  </si>
  <si>
    <t>医药设备验收合格率</t>
  </si>
  <si>
    <t>反映购置设备质量情况</t>
  </si>
  <si>
    <t>宣传小册子原创率</t>
  </si>
  <si>
    <t>反映宣传原创率情况</t>
  </si>
  <si>
    <t>智慧化系统验收合格率</t>
  </si>
  <si>
    <t>反映智慧化系统验收合格情况</t>
  </si>
  <si>
    <t>体医融合建设单位考核合格率</t>
  </si>
  <si>
    <t>反映体医融合建设单位考核情况。</t>
  </si>
  <si>
    <t>时效指标</t>
  </si>
  <si>
    <t>零星工程建设计划执行及时率</t>
  </si>
  <si>
    <t>反应零星工程建设计划执行及时率。</t>
  </si>
  <si>
    <t>医疗设备购置计划完成及时率</t>
  </si>
  <si>
    <t>反映医疗设备购置计划完成及时率。</t>
  </si>
  <si>
    <t>慢性病防治计划宣传执行及时率</t>
  </si>
  <si>
    <t>反映慢性病防治计划宣传执行及时率情况。</t>
  </si>
  <si>
    <t>智慧化系统建设计划执行及时率</t>
  </si>
  <si>
    <t>反映智慧化系统建设计划执行及时率</t>
  </si>
  <si>
    <t>考评建设单位计划执行及时率</t>
  </si>
  <si>
    <t>考评体医融合建设单位计划执行及时率情况。</t>
  </si>
  <si>
    <t>医务保障项目计划执行及时率</t>
  </si>
  <si>
    <t>反映医务保障计划执行及时率情况。</t>
  </si>
  <si>
    <t>效益指标</t>
  </si>
  <si>
    <t>社会效益</t>
  </si>
  <si>
    <t>医务保障运动员增长率</t>
  </si>
  <si>
    <t>反应医务保障运动员增长情况</t>
  </si>
  <si>
    <t>慢性病运动干预任务完成率</t>
  </si>
  <si>
    <t>反映慢性病干预情况</t>
  </si>
  <si>
    <t>满意度指标</t>
  </si>
  <si>
    <t>服务对象满意度</t>
  </si>
  <si>
    <t>受益人群满意度</t>
  </si>
  <si>
    <t>90</t>
  </si>
  <si>
    <t>反应接受服务对象的满意度</t>
  </si>
  <si>
    <t>成本指标</t>
  </si>
  <si>
    <t>经济成本指标</t>
  </si>
  <si>
    <t>医疗设备采购成本</t>
  </si>
  <si>
    <t>&lt;=</t>
  </si>
  <si>
    <t>638</t>
  </si>
  <si>
    <t>万元</t>
  </si>
  <si>
    <t>反映设备采购成本情况</t>
  </si>
  <si>
    <t>智慧化系统采购成本</t>
  </si>
  <si>
    <t>110</t>
  </si>
  <si>
    <t>反应智慧化系统采购成本情况</t>
  </si>
  <si>
    <t>零星修缮成本</t>
  </si>
  <si>
    <t>反应零星修缮成本情况</t>
  </si>
  <si>
    <t>确保全年外聘人员工资按月正常发放，让外聘人员没有后顾之忧，提升运动队医务保障的医疗水平。</t>
  </si>
  <si>
    <t>发放外聘人员人数</t>
  </si>
  <si>
    <t>56</t>
  </si>
  <si>
    <t>人</t>
  </si>
  <si>
    <t>反映保障外聘人员数量。</t>
  </si>
  <si>
    <t>外聘人员工资发放准确率</t>
  </si>
  <si>
    <t>反应外聘人员的工资发放情况</t>
  </si>
  <si>
    <t>外聘人员工资发放时间</t>
  </si>
  <si>
    <t>35</t>
  </si>
  <si>
    <t>日</t>
  </si>
  <si>
    <t>反应外聘人员工资发放时间</t>
  </si>
  <si>
    <t>中高级医务人员占比</t>
  </si>
  <si>
    <t>30</t>
  </si>
  <si>
    <t>反映中高级医务人员占比情况</t>
  </si>
  <si>
    <t>外聘人员满意度</t>
  </si>
  <si>
    <t>反映外聘人员对工资福利的满意情况</t>
  </si>
  <si>
    <t>根据二级专科医院的创建标准，完善手术室重症监护及转运车设施建设，加快推进医院业务拓展和人才培养，重点与各知名医院加强医联体合作，做强手术室及配套相关业务，使体育成果惠及更多社会大众。</t>
  </si>
  <si>
    <t>救护车购置数量</t>
  </si>
  <si>
    <t>辆</t>
  </si>
  <si>
    <t>反映救护车购置数量</t>
  </si>
  <si>
    <t>救护车验收合格率</t>
  </si>
  <si>
    <t>反映救护车验收合格率情况</t>
  </si>
  <si>
    <t>救护车购置计划完成及时率</t>
  </si>
  <si>
    <t>反映救护车购置计划完成及时率</t>
  </si>
  <si>
    <t>救护车转运病人增长率</t>
  </si>
  <si>
    <t>反映救护车转运病人增长率情况。</t>
  </si>
  <si>
    <t>受益群体满意度</t>
  </si>
  <si>
    <t>反映受益群体满意度情况</t>
  </si>
  <si>
    <t>救护车购置成本</t>
  </si>
  <si>
    <t>25</t>
  </si>
  <si>
    <t>反应救护车购置成本情况</t>
  </si>
  <si>
    <t>购置医疗设备数量</t>
  </si>
  <si>
    <t>9</t>
  </si>
  <si>
    <t>台（套）</t>
  </si>
  <si>
    <t>反映购置数量完成情况。</t>
  </si>
  <si>
    <t>零星维修工程数量</t>
  </si>
  <si>
    <t>反应零星维修工程数量情况。</t>
  </si>
  <si>
    <t>药品耗材购置批次</t>
  </si>
  <si>
    <t>150</t>
  </si>
  <si>
    <t>次</t>
  </si>
  <si>
    <t>反映购买药品耗材批次情况。</t>
  </si>
  <si>
    <t>购置人事管理系统软件数量</t>
  </si>
  <si>
    <t>反应购置人事管理系统软件数量</t>
  </si>
  <si>
    <t>工程验收合格率</t>
  </si>
  <si>
    <t>反应工程验收合格率</t>
  </si>
  <si>
    <t>药品耗材验收合格率</t>
  </si>
  <si>
    <t>反映药品耗材验收合格情况</t>
  </si>
  <si>
    <t>医疗设备验收合格率</t>
  </si>
  <si>
    <t>反映医疗设备验收合格情况。</t>
  </si>
  <si>
    <t>人事管理系统验收合格率</t>
  </si>
  <si>
    <t>反映人事管理系统验收情况。</t>
  </si>
  <si>
    <t>项目计划完成及时率</t>
  </si>
  <si>
    <t>反应项目在时限内完成情况</t>
  </si>
  <si>
    <t>可持续影响</t>
  </si>
  <si>
    <t>服务运动员增长率</t>
  </si>
  <si>
    <t>反应服务运动员增长情况。</t>
  </si>
  <si>
    <t>使用人员满意度</t>
  </si>
  <si>
    <t>反映服务对象对购置设备的整体满意情况。
使用人员满意度=（对购置设备满意的人数/问卷调查人数）*100%。</t>
  </si>
  <si>
    <t>设备药品耗材工程成本节约率</t>
  </si>
  <si>
    <t>反应购置设备、药品、耗材及工程节约情况</t>
  </si>
  <si>
    <t>预算06表</t>
  </si>
  <si>
    <t>2026年政府性基金预算支出预算表</t>
  </si>
  <si>
    <t>政府性基金预算支出</t>
  </si>
  <si>
    <t>预算07表</t>
  </si>
  <si>
    <t>2026年单位政府采购预算表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</si>
  <si>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</si>
  <si>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</si>
  <si>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</si>
  <si>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</si>
  <si>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</si>
  <si>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</si>
  <si>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</si>
  <si>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</si>
  <si>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</si>
  <si>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</si>
  <si>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LED显示屏</t>
  </si>
  <si>
    <t>A02021103 LED显示屏</t>
  </si>
  <si>
    <t>笔记本电脑</t>
  </si>
  <si>
    <t>A02010108 便携式计算机</t>
  </si>
  <si>
    <t>台</t>
  </si>
  <si>
    <t>冰箱</t>
  </si>
  <si>
    <t>A02061801 电冰箱</t>
  </si>
  <si>
    <t>打印机</t>
  </si>
  <si>
    <t>A02020400 多功能一体机</t>
  </si>
  <si>
    <t>复印纸</t>
  </si>
  <si>
    <t>A05040101 复印纸</t>
  </si>
  <si>
    <t>包</t>
  </si>
  <si>
    <t>办公桌</t>
  </si>
  <si>
    <t>A05010000 家具</t>
  </si>
  <si>
    <t>凳子</t>
  </si>
  <si>
    <t>密码文件柜</t>
  </si>
  <si>
    <t>文件柜</t>
  </si>
  <si>
    <t>组</t>
  </si>
  <si>
    <t>空调</t>
  </si>
  <si>
    <t>A02061804 空调机</t>
  </si>
  <si>
    <t>验钞机</t>
  </si>
  <si>
    <t>A02029900 其他办公设备</t>
  </si>
  <si>
    <t>饮水机</t>
  </si>
  <si>
    <t>A02061899 其他生活用电器</t>
  </si>
  <si>
    <t>办公椅</t>
  </si>
  <si>
    <t>A05010399 其他椅凳类</t>
  </si>
  <si>
    <t>碎纸机</t>
  </si>
  <si>
    <t>A02021301 碎纸机</t>
  </si>
  <si>
    <t>台式电脑</t>
  </si>
  <si>
    <t>A02010105 台式计算机</t>
  </si>
  <si>
    <t>C21040000 物业管理服务</t>
  </si>
  <si>
    <t>C23090100 印刷服务</t>
  </si>
  <si>
    <t>"运动处方”智慧化管理系统服务器项目</t>
  </si>
  <si>
    <t>A02010104 服务器</t>
  </si>
  <si>
    <t>AI运动员伤病防治管理系统项目</t>
  </si>
  <si>
    <t>A08060000 信息数据类无形资产</t>
  </si>
  <si>
    <t>“运动处方”智慧化管理系统软件项目</t>
  </si>
  <si>
    <t>零星修缮工程项目</t>
  </si>
  <si>
    <t>B08000000 修缮工程</t>
  </si>
  <si>
    <t>医疗设备购置项目</t>
  </si>
  <si>
    <t>A02320000 医疗设备</t>
  </si>
  <si>
    <t>运动队医务保障设备购置项目</t>
  </si>
  <si>
    <t>常见慢性病运动干预“五进”基层宣传册印刷项目</t>
  </si>
  <si>
    <t>医疗设备维修</t>
  </si>
  <si>
    <t>C99000000 其他服务</t>
  </si>
  <si>
    <t>消防工程改造项目</t>
  </si>
  <si>
    <t>B05100000 消防工程和安防工程</t>
  </si>
  <si>
    <t>人事管理系统购置项目</t>
  </si>
  <si>
    <t>医院医疗设备购置项目</t>
  </si>
  <si>
    <t>医疗系统维护</t>
  </si>
  <si>
    <t>C19000000 专业技术服务</t>
  </si>
  <si>
    <t>医院零星修缮项目</t>
  </si>
  <si>
    <t>B07000000 装修工程</t>
  </si>
  <si>
    <t>医疗救护车购置项目</t>
  </si>
  <si>
    <t>A02030000 车辆</t>
  </si>
  <si>
    <t>预算08表</t>
  </si>
  <si>
    <t>2026年单位政府购买服务预算表</t>
  </si>
  <si>
    <t>政府购买服务项目</t>
  </si>
  <si>
    <t>政府购买服务目录</t>
  </si>
  <si>
    <t>备注：我单位无政府购买服务预算,故此表为空表。</t>
  </si>
  <si>
    <t>预算09-1表</t>
  </si>
  <si>
    <t>2026年省对下转移支付预算表</t>
  </si>
  <si>
    <t>单位名称（项目）</t>
  </si>
  <si>
    <t>地区</t>
  </si>
  <si>
    <t>政府性基金</t>
  </si>
  <si>
    <t>昆明</t>
  </si>
  <si>
    <t>昭通</t>
  </si>
  <si>
    <t>曲靖</t>
  </si>
  <si>
    <t>玉溪</t>
  </si>
  <si>
    <t>红河</t>
  </si>
  <si>
    <t>文山</t>
  </si>
  <si>
    <t>普洱</t>
  </si>
  <si>
    <t>西双版纳</t>
  </si>
  <si>
    <t>楚雄</t>
  </si>
  <si>
    <t>大理</t>
  </si>
  <si>
    <t>保山</t>
  </si>
  <si>
    <t>德宏</t>
  </si>
  <si>
    <t>丽江</t>
  </si>
  <si>
    <t>怒江</t>
  </si>
  <si>
    <t>迪庆</t>
  </si>
  <si>
    <t>临沧</t>
  </si>
  <si>
    <t>宣威</t>
  </si>
  <si>
    <t>腾冲</t>
  </si>
  <si>
    <t>镇雄</t>
  </si>
  <si>
    <t>未分配到地区数</t>
  </si>
  <si>
    <t>备注：我单位无省对下转移支付预算,故此表为空表。</t>
  </si>
  <si>
    <t>预算09-2表</t>
  </si>
  <si>
    <t>2026年省对下转移支付绩效目标表</t>
  </si>
  <si>
    <t>备注：我单位无省对下转移支付绩效目标,故此表为空表。</t>
  </si>
  <si>
    <t>预算10表</t>
  </si>
  <si>
    <t>2026年新增资产配置表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</si>
  <si>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</si>
  <si>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</si>
  <si>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</si>
  <si>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</si>
  <si>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</si>
  <si>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</si>
  <si>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</si>
  <si>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7</t>
  </si>
  <si>
    <t>8</t>
  </si>
  <si>
    <t>设备</t>
  </si>
  <si>
    <t>“运动处方”智慧化管理服务器</t>
  </si>
  <si>
    <t>A02021399 其他销毁设备</t>
  </si>
  <si>
    <t>A02030621 医疗车</t>
  </si>
  <si>
    <t>救护车</t>
  </si>
  <si>
    <t>A02091104 平板显示设备</t>
  </si>
  <si>
    <t>LED显示器</t>
  </si>
  <si>
    <t>A02320800 物理治疗、康复及体育治疗仪器设备</t>
  </si>
  <si>
    <t>便携式超声波治疗仪</t>
  </si>
  <si>
    <t>便携式空气压力低温</t>
  </si>
  <si>
    <t>便携式脉冲加压系统</t>
  </si>
  <si>
    <t>便携式氧舱恢复系统</t>
  </si>
  <si>
    <t>便携式制冰机冷敷系统</t>
  </si>
  <si>
    <t>超短波电疗机</t>
  </si>
  <si>
    <t>超短波治疗仪</t>
  </si>
  <si>
    <t>超声波治疗仪</t>
  </si>
  <si>
    <t>冲击波治疗仪</t>
  </si>
  <si>
    <t>低周波治疗仪</t>
  </si>
  <si>
    <t>多功能理疗床</t>
  </si>
  <si>
    <t>肺活量测试仪</t>
  </si>
  <si>
    <t>干扰波治疗仪</t>
  </si>
  <si>
    <t>空气波压力循环治疗仪</t>
  </si>
  <si>
    <t>冷热循环加压恢复仪</t>
  </si>
  <si>
    <t>立体动态干涉波治疗系统</t>
  </si>
  <si>
    <t>立体动态干涉波治疗仪</t>
  </si>
  <si>
    <t>微波治疗仪</t>
  </si>
  <si>
    <t>制氧机</t>
  </si>
  <si>
    <t>智能台式氢氧机</t>
  </si>
  <si>
    <t>中频干扰电治疗仪</t>
  </si>
  <si>
    <t>A02321200 医用X线诊断设备</t>
  </si>
  <si>
    <t>高端数字化医用X射线摄影系统</t>
  </si>
  <si>
    <t>双能X线骨密度全身扫描仪</t>
  </si>
  <si>
    <t>A02329900 其他医疗设备</t>
  </si>
  <si>
    <t>DMS</t>
  </si>
  <si>
    <t>便携式血气分析仪</t>
  </si>
  <si>
    <t>多功能无磁转运车</t>
  </si>
  <si>
    <t>浓缩血小板血浆制备离心机（含洁净工作台）</t>
  </si>
  <si>
    <t>全自动生化分析仪</t>
  </si>
  <si>
    <t>三维跑姿态分析系及炮台</t>
  </si>
  <si>
    <t>神经肌肉刺激器</t>
  </si>
  <si>
    <t>心肺复苏机</t>
  </si>
  <si>
    <t>震动式排痰仪</t>
  </si>
  <si>
    <t>家具和用品</t>
  </si>
  <si>
    <t>A05010299 其他台、桌类</t>
  </si>
  <si>
    <t>张</t>
  </si>
  <si>
    <t>把</t>
  </si>
  <si>
    <t>A05010599 其他柜类</t>
  </si>
  <si>
    <t>无形资产</t>
  </si>
  <si>
    <t>A08060303 应用软件</t>
  </si>
  <si>
    <t>AI运动员伤病防治管理系统</t>
  </si>
  <si>
    <t>“运动处方”智慧化管理系统</t>
  </si>
  <si>
    <t>人事管理系统</t>
  </si>
  <si>
    <t>注：涉及土地使用权、房屋、公务用车购置，按照现行相关管理制度规定报批，以职能部门审批意见为准。</t>
  </si>
  <si>
    <t>预算11表</t>
  </si>
  <si>
    <t>2026年中央转移支付补助项目支出预算表</t>
  </si>
  <si>
    <t>上级补助</t>
  </si>
  <si>
    <t>备注：我单位无中央转移支付补助项目支出预算，故此表为空表。</t>
  </si>
  <si>
    <t>预算12表</t>
  </si>
  <si>
    <t>2026年单位项目支出中期规划预算表</t>
  </si>
  <si>
    <t>项目级次</t>
  </si>
  <si>
    <t>2026年</t>
  </si>
  <si>
    <t>2027年</t>
  </si>
  <si>
    <t>2028年</t>
  </si>
  <si>
    <t/>
  </si>
  <si>
    <t>备注：我单位无项目支出中期规划预算，故此表为空表。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</si>
</sst>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/mm/dd"/>
    <numFmt numFmtId="179" formatCode="yyyy/mm/dd\ hh:mm:ss"/>
    <numFmt numFmtId="180" formatCode="#,##0;\-#,##0;;@"/>
  </numFmts>
  <fonts count="40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21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b/>
      <sz val="23"/>
      <color rgb="FF000000"/>
      <name val="宋体"/>
      <charset val="134"/>
    </font>
    <font>
      <sz val="9"/>
      <name val="宋体"/>
      <charset val="134"/>
    </font>
    <font>
      <b/>
      <sz val="19.5"/>
      <name val="宋体"/>
      <charset val="134"/>
    </font>
    <font>
      <sz val="10.5"/>
      <name val="宋体"/>
      <charset val="134"/>
    </font>
    <font>
      <sz val="9"/>
      <name val="SimSun"/>
      <charset val="134"/>
    </font>
    <font>
      <b/>
      <sz val="22"/>
      <color rgb="FF000000"/>
      <name val="宋体"/>
      <charset val="134"/>
    </font>
    <font>
      <sz val="10.5"/>
      <color rgb="FF000000"/>
      <name val="宋体"/>
      <charset val="134"/>
    </font>
    <font>
      <sz val="11"/>
      <color theme="1"/>
      <name val="宋体"/>
      <charset val="134"/>
    </font>
    <font>
      <sz val="9.75"/>
      <color rgb="FF000000"/>
      <name val="SimSun"/>
      <charset val="134"/>
    </font>
    <font>
      <b/>
      <sz val="18"/>
      <color rgb="FF000000"/>
      <name val="SimSun"/>
      <charset val="134"/>
    </font>
    <font>
      <sz val="12"/>
      <color rgb="FF000000"/>
      <name val="宋体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" borderId="14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" borderId="17" applyNumberFormat="0" applyAlignment="0" applyProtection="0">
      <alignment vertical="center"/>
    </xf>
    <xf numFmtId="0" fontId="30" fillId="4" borderId="18" applyNumberFormat="0" applyAlignment="0" applyProtection="0">
      <alignment vertical="center"/>
    </xf>
    <xf numFmtId="0" fontId="31" fillId="4" borderId="17" applyNumberFormat="0" applyAlignment="0" applyProtection="0">
      <alignment vertical="center"/>
    </xf>
    <xf numFmtId="0" fontId="32" fillId="5" borderId="19" applyNumberFormat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34" fillId="0" borderId="21" applyNumberFormat="0" applyFill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176" fontId="7" fillId="0" borderId="7">
      <alignment horizontal="right" vertical="center"/>
    </xf>
    <xf numFmtId="49" fontId="7" fillId="0" borderId="7">
      <alignment horizontal="left" vertical="center" wrapText="1"/>
    </xf>
    <xf numFmtId="176" fontId="7" fillId="0" borderId="7">
      <alignment horizontal="right" vertical="center"/>
    </xf>
    <xf numFmtId="177" fontId="7" fillId="0" borderId="7">
      <alignment horizontal="right" vertical="center"/>
    </xf>
    <xf numFmtId="178" fontId="7" fillId="0" borderId="7">
      <alignment horizontal="right" vertical="center"/>
    </xf>
    <xf numFmtId="179" fontId="7" fillId="0" borderId="7">
      <alignment horizontal="right" vertical="center"/>
    </xf>
    <xf numFmtId="10" fontId="7" fillId="0" borderId="7">
      <alignment horizontal="right" vertical="center"/>
    </xf>
    <xf numFmtId="180" fontId="7" fillId="0" borderId="7">
      <alignment horizontal="right" vertical="center"/>
    </xf>
  </cellStyleXfs>
  <cellXfs count="176">
    <xf numFmtId="0" fontId="0" fillId="0" borderId="0" xfId="0"/>
    <xf numFmtId="49" fontId="1" fillId="0" borderId="0" xfId="0" applyNumberFormat="1" applyFont="1"/>
    <xf numFmtId="0" fontId="1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>
      <alignment horizontal="left" vertical="center"/>
    </xf>
    <xf numFmtId="0" fontId="4" fillId="0" borderId="0" xfId="0" applyFont="1"/>
    <xf numFmtId="0" fontId="1" fillId="0" borderId="0" xfId="0" applyFont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3" fillId="0" borderId="7" xfId="0" applyFont="1" applyBorder="1" applyAlignment="1" applyProtection="1">
      <alignment horizontal="left" vertical="center" wrapText="1"/>
      <protection locked="0"/>
    </xf>
    <xf numFmtId="0" fontId="3" fillId="0" borderId="7" xfId="0" applyFont="1" applyBorder="1" applyAlignment="1" applyProtection="1">
      <alignment horizontal="left" vertical="center"/>
      <protection locked="0"/>
    </xf>
    <xf numFmtId="176" fontId="5" fillId="0" borderId="7" xfId="51" applyFont="1">
      <alignment horizontal="right" vertical="center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left" vertical="center" wrapText="1"/>
      <protection locked="0"/>
    </xf>
    <xf numFmtId="0" fontId="3" fillId="0" borderId="4" xfId="0" applyFont="1" applyBorder="1" applyAlignment="1" applyProtection="1">
      <alignment horizontal="left" vertical="center" wrapText="1"/>
      <protection locked="0"/>
    </xf>
    <xf numFmtId="0" fontId="6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>
      <alignment horizontal="left" vertical="center" wrapText="1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49" fontId="7" fillId="0" borderId="0" xfId="50" applyBorder="1">
      <alignment horizontal="left" vertical="center" wrapText="1"/>
    </xf>
    <xf numFmtId="49" fontId="7" fillId="0" borderId="0" xfId="50" applyBorder="1" applyAlignment="1">
      <alignment horizontal="right" vertical="center" wrapText="1"/>
    </xf>
    <xf numFmtId="49" fontId="8" fillId="0" borderId="0" xfId="50" applyFont="1" applyBorder="1" applyAlignment="1">
      <alignment horizontal="center" vertical="center" wrapText="1"/>
    </xf>
    <xf numFmtId="49" fontId="9" fillId="0" borderId="7" xfId="50" applyFont="1" applyAlignment="1">
      <alignment horizontal="center" vertical="center" wrapText="1"/>
    </xf>
    <xf numFmtId="49" fontId="10" fillId="0" borderId="7" xfId="50" applyAlignment="1">
      <alignment horizontal="center" vertical="center" wrapText="1"/>
    </xf>
    <xf numFmtId="49" fontId="9" fillId="0" borderId="7" xfId="50" applyFont="1">
      <alignment horizontal="left" vertical="center" wrapText="1"/>
    </xf>
    <xf numFmtId="180" fontId="7" fillId="0" borderId="7" xfId="56">
      <alignment horizontal="right" vertical="center"/>
    </xf>
    <xf numFmtId="176" fontId="7" fillId="0" borderId="7" xfId="51">
      <alignment horizontal="right" vertical="center"/>
    </xf>
    <xf numFmtId="180" fontId="7" fillId="0" borderId="7" xfId="0" applyNumberFormat="1" applyFont="1" applyBorder="1" applyAlignment="1">
      <alignment horizontal="left" vertical="center"/>
    </xf>
    <xf numFmtId="176" fontId="7" fillId="0" borderId="7" xfId="0" applyNumberFormat="1" applyFont="1" applyBorder="1" applyAlignment="1">
      <alignment horizontal="left" vertical="center"/>
    </xf>
    <xf numFmtId="0" fontId="3" fillId="0" borderId="0" xfId="0" applyFont="1" applyAlignment="1" applyProtection="1">
      <alignment horizontal="right" vertical="center"/>
      <protection locked="0"/>
    </xf>
    <xf numFmtId="0" fontId="11" fillId="0" borderId="0" xfId="0" applyFont="1" applyAlignment="1">
      <alignment horizontal="center" vertical="center"/>
    </xf>
    <xf numFmtId="0" fontId="6" fillId="0" borderId="0" xfId="0" applyFont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>
      <alignment horizontal="left" vertical="center" wrapText="1"/>
    </xf>
    <xf numFmtId="0" fontId="12" fillId="0" borderId="7" xfId="0" applyFont="1" applyBorder="1" applyAlignment="1">
      <alignment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7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 applyProtection="1">
      <alignment horizontal="left" vertical="center" wrapText="1"/>
      <protection locked="0"/>
    </xf>
    <xf numFmtId="0" fontId="1" fillId="0" borderId="7" xfId="0" applyFont="1" applyBorder="1" applyAlignment="1">
      <alignment horizontal="left" vertical="center" wrapText="1"/>
    </xf>
    <xf numFmtId="0" fontId="1" fillId="0" borderId="0" xfId="0" applyFont="1" applyAlignment="1">
      <alignment horizontal="right" vertical="center"/>
    </xf>
    <xf numFmtId="0" fontId="11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wrapText="1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wrapText="1"/>
    </xf>
    <xf numFmtId="0" fontId="3" fillId="0" borderId="0" xfId="0" applyFont="1" applyAlignment="1" applyProtection="1">
      <alignment horizontal="right"/>
      <protection locked="0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176" fontId="5" fillId="0" borderId="7" xfId="0" applyNumberFormat="1" applyFont="1" applyBorder="1" applyAlignment="1">
      <alignment horizontal="right" vertical="center"/>
    </xf>
    <xf numFmtId="0" fontId="3" fillId="0" borderId="0" xfId="0" applyFont="1" applyAlignment="1" applyProtection="1">
      <alignment vertical="top" wrapText="1"/>
      <protection locked="0"/>
    </xf>
    <xf numFmtId="0" fontId="3" fillId="0" borderId="0" xfId="0" applyFont="1" applyAlignment="1" applyProtection="1">
      <alignment horizontal="right" vertical="center" wrapText="1"/>
      <protection locked="0"/>
    </xf>
    <xf numFmtId="0" fontId="3" fillId="0" borderId="0" xfId="0" applyFont="1" applyAlignment="1">
      <alignment horizontal="right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right" wrapText="1"/>
      <protection locked="0"/>
    </xf>
    <xf numFmtId="0" fontId="3" fillId="0" borderId="0" xfId="0" applyFont="1" applyAlignment="1">
      <alignment horizontal="right" wrapText="1"/>
    </xf>
    <xf numFmtId="0" fontId="4" fillId="0" borderId="9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4" fontId="3" fillId="0" borderId="12" xfId="0" applyNumberFormat="1" applyFont="1" applyBorder="1" applyAlignment="1" applyProtection="1">
      <alignment horizontal="right" vertical="center"/>
      <protection locked="0"/>
    </xf>
    <xf numFmtId="4" fontId="3" fillId="0" borderId="7" xfId="0" applyNumberFormat="1" applyFont="1" applyBorder="1" applyAlignment="1" applyProtection="1">
      <alignment horizontal="right" vertical="center"/>
      <protection locked="0"/>
    </xf>
    <xf numFmtId="0" fontId="3" fillId="0" borderId="13" xfId="0" applyFont="1" applyBorder="1" applyAlignment="1">
      <alignment horizontal="center" vertical="center"/>
    </xf>
    <xf numFmtId="0" fontId="3" fillId="0" borderId="11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/>
    </xf>
    <xf numFmtId="0" fontId="4" fillId="0" borderId="12" xfId="0" applyFont="1" applyBorder="1" applyAlignment="1">
      <alignment horizontal="center" vertical="center"/>
    </xf>
    <xf numFmtId="0" fontId="4" fillId="0" borderId="12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>
      <alignment horizontal="right" vertical="center"/>
    </xf>
    <xf numFmtId="0" fontId="3" fillId="0" borderId="6" xfId="0" applyFont="1" applyBorder="1" applyAlignment="1">
      <alignment horizontal="left" vertical="center" wrapText="1" indent="1"/>
    </xf>
    <xf numFmtId="0" fontId="3" fillId="0" borderId="12" xfId="0" applyFont="1" applyBorder="1" applyAlignment="1">
      <alignment horizontal="center" vertical="center" wrapText="1"/>
    </xf>
    <xf numFmtId="180" fontId="5" fillId="0" borderId="7" xfId="56" applyFont="1" applyAlignment="1">
      <alignment horizontal="center" vertical="center"/>
    </xf>
    <xf numFmtId="0" fontId="3" fillId="0" borderId="0" xfId="0" applyFont="1" applyAlignment="1" applyProtection="1">
      <alignment horizontal="left" vertical="center" wrapText="1"/>
      <protection locked="0"/>
    </xf>
    <xf numFmtId="0" fontId="4" fillId="0" borderId="0" xfId="0" applyFont="1" applyAlignment="1">
      <alignment horizontal="left" vertical="center" wrapText="1"/>
    </xf>
    <xf numFmtId="0" fontId="1" fillId="0" borderId="0" xfId="0" applyFont="1" applyAlignment="1">
      <alignment horizontal="right"/>
    </xf>
    <xf numFmtId="0" fontId="3" fillId="0" borderId="7" xfId="0" applyFont="1" applyBorder="1" applyAlignment="1">
      <alignment horizontal="left" vertical="center" wrapText="1" indent="1"/>
    </xf>
    <xf numFmtId="0" fontId="3" fillId="0" borderId="7" xfId="0" applyFont="1" applyBorder="1" applyAlignment="1">
      <alignment horizontal="left" vertical="center" wrapText="1" indent="2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left" vertical="center" wrapText="1" indent="1"/>
    </xf>
    <xf numFmtId="0" fontId="1" fillId="0" borderId="0" xfId="0" applyFont="1" applyAlignment="1">
      <alignment vertical="top"/>
    </xf>
    <xf numFmtId="0" fontId="5" fillId="0" borderId="0" xfId="0" applyFont="1" applyAlignment="1">
      <alignment horizontal="left" vertical="center"/>
    </xf>
    <xf numFmtId="0" fontId="13" fillId="0" borderId="7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49" fontId="5" fillId="0" borderId="7" xfId="50" applyFont="1">
      <alignment horizontal="left" vertical="center" wrapText="1"/>
    </xf>
    <xf numFmtId="49" fontId="5" fillId="0" borderId="7" xfId="0" applyNumberFormat="1" applyFont="1" applyBorder="1" applyAlignment="1">
      <alignment horizontal="left" vertical="center" wrapText="1"/>
    </xf>
    <xf numFmtId="4" fontId="3" fillId="0" borderId="7" xfId="0" applyNumberFormat="1" applyFont="1" applyBorder="1" applyAlignment="1" applyProtection="1">
      <alignment horizontal="right" vertical="center" wrapText="1"/>
      <protection locked="0"/>
    </xf>
    <xf numFmtId="0" fontId="13" fillId="0" borderId="7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/>
    </xf>
    <xf numFmtId="49" fontId="5" fillId="0" borderId="7" xfId="50" applyFont="1" applyAlignment="1">
      <alignment horizontal="left" vertical="center" wrapText="1" indent="1"/>
    </xf>
    <xf numFmtId="0" fontId="1" fillId="0" borderId="0" xfId="0" applyFont="1" applyAlignment="1">
      <alignment horizontal="center" wrapText="1"/>
    </xf>
    <xf numFmtId="0" fontId="15" fillId="0" borderId="0" xfId="0" applyFont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right" vertical="center"/>
    </xf>
    <xf numFmtId="4" fontId="3" fillId="0" borderId="2" xfId="0" applyNumberFormat="1" applyFont="1" applyBorder="1" applyAlignment="1">
      <alignment horizontal="right" vertical="center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49" fontId="4" fillId="0" borderId="6" xfId="0" applyNumberFormat="1" applyFont="1" applyBorder="1" applyAlignment="1">
      <alignment horizontal="center" vertical="center"/>
    </xf>
    <xf numFmtId="49" fontId="4" fillId="0" borderId="12" xfId="0" applyNumberFormat="1" applyFont="1" applyBorder="1" applyAlignment="1">
      <alignment horizontal="center" vertical="center"/>
    </xf>
    <xf numFmtId="49" fontId="4" fillId="0" borderId="7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19" fillId="0" borderId="7" xfId="0" applyFont="1" applyBorder="1" applyAlignment="1">
      <alignment vertical="center"/>
    </xf>
    <xf numFmtId="4" fontId="19" fillId="0" borderId="7" xfId="0" applyNumberFormat="1" applyFont="1" applyBorder="1" applyAlignment="1" applyProtection="1">
      <alignment horizontal="right" vertical="center"/>
      <protection locked="0"/>
    </xf>
    <xf numFmtId="49" fontId="19" fillId="0" borderId="7" xfId="50" applyFont="1">
      <alignment horizontal="left" vertical="center" wrapText="1"/>
    </xf>
    <xf numFmtId="0" fontId="5" fillId="0" borderId="7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4" fontId="19" fillId="0" borderId="7" xfId="0" applyNumberFormat="1" applyFont="1" applyBorder="1" applyAlignment="1">
      <alignment horizontal="right" vertical="center"/>
    </xf>
    <xf numFmtId="0" fontId="5" fillId="0" borderId="7" xfId="0" applyFont="1" applyBorder="1" applyAlignment="1">
      <alignment horizontal="left" vertical="center"/>
    </xf>
    <xf numFmtId="0" fontId="19" fillId="0" borderId="7" xfId="0" applyFont="1" applyBorder="1" applyAlignment="1">
      <alignment horizontal="center" vertical="center"/>
    </xf>
    <xf numFmtId="0" fontId="19" fillId="0" borderId="7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176" fontId="5" fillId="0" borderId="0" xfId="51" applyFont="1" applyBorder="1">
      <alignment horizontal="right" vertical="center"/>
    </xf>
    <xf numFmtId="0" fontId="1" fillId="0" borderId="0" xfId="0" applyFont="1" applyProtection="1"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4" fillId="0" borderId="0" xfId="0" applyFont="1" applyProtection="1"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1" xfId="0" applyFont="1" applyBorder="1" applyAlignment="1" applyProtection="1">
      <alignment horizontal="center" vertical="center"/>
      <protection locked="0"/>
    </xf>
    <xf numFmtId="0" fontId="1" fillId="0" borderId="12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right" vertical="center"/>
      <protection locked="0"/>
    </xf>
    <xf numFmtId="0" fontId="6" fillId="0" borderId="0" xfId="0" applyFont="1" applyAlignment="1">
      <alignment horizontal="center" vertical="top"/>
    </xf>
    <xf numFmtId="0" fontId="3" fillId="0" borderId="6" xfId="0" applyFont="1" applyBorder="1" applyAlignment="1">
      <alignment horizontal="left" vertical="center"/>
    </xf>
    <xf numFmtId="0" fontId="19" fillId="0" borderId="6" xfId="0" applyFont="1" applyBorder="1" applyAlignment="1">
      <alignment horizontal="center" vertical="center"/>
    </xf>
    <xf numFmtId="0" fontId="19" fillId="0" borderId="6" xfId="0" applyFont="1" applyBorder="1" applyAlignment="1">
      <alignment horizontal="left" vertical="center"/>
    </xf>
    <xf numFmtId="0" fontId="19" fillId="0" borderId="7" xfId="0" applyFont="1" applyBorder="1" applyAlignment="1">
      <alignment horizontal="left" vertical="center"/>
    </xf>
    <xf numFmtId="176" fontId="19" fillId="0" borderId="7" xfId="0" applyNumberFormat="1" applyFont="1" applyBorder="1" applyAlignment="1">
      <alignment horizontal="right" vertical="center"/>
    </xf>
    <xf numFmtId="0" fontId="5" fillId="0" borderId="6" xfId="0" applyFont="1" applyBorder="1" applyAlignment="1">
      <alignment horizontal="left" vertical="center"/>
    </xf>
    <xf numFmtId="0" fontId="19" fillId="0" borderId="6" xfId="0" applyFont="1" applyBorder="1" applyAlignment="1" applyProtection="1">
      <alignment horizontal="center" vertical="center"/>
      <protection locked="0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21"/>
  <sheetViews>
    <sheetView showZeros="0" workbookViewId="0">
      <selection activeCell="A11" sqref="A1:D21"/>
    </sheetView>
  </sheetViews>
  <sheetFormatPr defaultColWidth="8" defaultRowHeight="14.25" customHeight="1" outlineLevelCol="3"/>
  <cols>
    <col min="1" max="1" width="39.575" customWidth="1"/>
    <col min="2" max="2" width="46.3166666666667" customWidth="1"/>
    <col min="3" max="3" width="40.425" customWidth="1"/>
    <col min="4" max="4" width="50.175" customWidth="1"/>
  </cols>
  <sheetData>
    <row r="1" ht="12" customHeight="1" spans="1:4">
      <c r="D1" s="93" t="s">
        <v>0</v>
      </c>
    </row>
    <row r="2" ht="36" customHeight="1" spans="1:4">
      <c r="A2" s="44" t="s">
        <v>1</v>
      </c>
      <c r="B2" s="168"/>
      <c r="C2" s="168"/>
      <c r="D2" s="168"/>
    </row>
    <row r="3" ht="21" customHeight="1" spans="1:4">
      <c r="A3" s="92" t="str">
        <f>"单位名称："&amp;"云南省体育运动创伤专科医院"</f>
        <v>单位名称：云南省体育运动创伤专科医院</v>
      </c>
      <c r="B3" s="133"/>
      <c r="C3" s="133"/>
      <c r="D3" s="91" t="s">
        <v>2</v>
      </c>
    </row>
    <row r="4" ht="19.5" customHeight="1" spans="1:4">
      <c r="A4" s="10" t="s">
        <v>3</v>
      </c>
      <c r="B4" s="12"/>
      <c r="C4" s="10" t="s">
        <v>4</v>
      </c>
      <c r="D4" s="12"/>
    </row>
    <row r="5" ht="19.5" customHeight="1" spans="1:4">
      <c r="A5" s="15" t="s">
        <v>5</v>
      </c>
      <c r="B5" s="15" t="s">
        <v>6</v>
      </c>
      <c r="C5" s="15" t="s">
        <v>7</v>
      </c>
      <c r="D5" s="15" t="s">
        <v>6</v>
      </c>
    </row>
    <row r="6" ht="19.5" customHeight="1" spans="1:4">
      <c r="A6" s="18"/>
      <c r="B6" s="18"/>
      <c r="C6" s="18"/>
      <c r="D6" s="18"/>
    </row>
    <row r="7" ht="25.4" customHeight="1" spans="1:4">
      <c r="A7" s="144" t="s">
        <v>8</v>
      </c>
      <c r="B7" s="122">
        <v>1666578.11</v>
      </c>
      <c r="C7" s="112" t="str">
        <f>"一"&amp;"、"&amp;"文化旅游体育与传媒支出"</f>
        <v>一、文化旅游体育与传媒支出</v>
      </c>
      <c r="D7" s="122">
        <v>25526920.64</v>
      </c>
    </row>
    <row r="8" ht="25.4" customHeight="1" spans="1:4">
      <c r="A8" s="144" t="s">
        <v>9</v>
      </c>
      <c r="B8" s="122">
        <v>14450000</v>
      </c>
      <c r="C8" s="112" t="str">
        <f>"二"&amp;"、"&amp;"社会保障和就业支出"</f>
        <v>二、社会保障和就业支出</v>
      </c>
      <c r="D8" s="122">
        <v>630393.12</v>
      </c>
    </row>
    <row r="9" ht="25.4" customHeight="1" spans="1:4">
      <c r="A9" s="144" t="s">
        <v>10</v>
      </c>
      <c r="B9" s="122"/>
      <c r="C9" s="112" t="str">
        <f>"三"&amp;"、"&amp;"卫生健康支出"</f>
        <v>三、卫生健康支出</v>
      </c>
      <c r="D9" s="122">
        <v>539264.35</v>
      </c>
    </row>
    <row r="10" ht="25.4" customHeight="1" spans="1:4">
      <c r="A10" s="144" t="s">
        <v>11</v>
      </c>
      <c r="B10" s="87"/>
      <c r="C10" s="112" t="str">
        <f>"四"&amp;"、"&amp;"住房保障支出"</f>
        <v>四、住房保障支出</v>
      </c>
      <c r="D10" s="122">
        <v>500000</v>
      </c>
    </row>
    <row r="11" ht="25.4" customHeight="1" spans="1:4">
      <c r="A11" s="144" t="s">
        <v>12</v>
      </c>
      <c r="B11" s="122">
        <v>15714000</v>
      </c>
      <c r="C11" s="112" t="str">
        <f>"五"&amp;"、"&amp;"其他支出"</f>
        <v>五、其他支出</v>
      </c>
      <c r="D11" s="122">
        <v>15372465.27</v>
      </c>
    </row>
    <row r="12" ht="25.4" customHeight="1" spans="1:4">
      <c r="A12" s="144" t="s">
        <v>13</v>
      </c>
      <c r="B12" s="87">
        <v>15194000</v>
      </c>
      <c r="C12" s="112"/>
      <c r="D12" s="122"/>
    </row>
    <row r="13" ht="25.4" customHeight="1" spans="1:4">
      <c r="A13" s="144" t="s">
        <v>14</v>
      </c>
      <c r="B13" s="87"/>
      <c r="C13" s="112"/>
      <c r="D13" s="122"/>
    </row>
    <row r="14" ht="25.4" customHeight="1" spans="1:4">
      <c r="A14" s="144" t="s">
        <v>15</v>
      </c>
      <c r="B14" s="87"/>
      <c r="C14" s="112"/>
      <c r="D14" s="122"/>
    </row>
    <row r="15" ht="25.4" customHeight="1" spans="1:4">
      <c r="A15" s="169" t="s">
        <v>16</v>
      </c>
      <c r="B15" s="87"/>
      <c r="C15" s="112"/>
      <c r="D15" s="122"/>
    </row>
    <row r="16" ht="25.4" customHeight="1" spans="1:4">
      <c r="A16" s="169" t="s">
        <v>17</v>
      </c>
      <c r="B16" s="122">
        <v>520000</v>
      </c>
      <c r="C16" s="112"/>
      <c r="D16" s="122"/>
    </row>
    <row r="17" ht="25.4" customHeight="1" spans="1:4">
      <c r="A17" s="170" t="s">
        <v>18</v>
      </c>
      <c r="B17" s="140">
        <v>31830578.11</v>
      </c>
      <c r="C17" s="142" t="s">
        <v>19</v>
      </c>
      <c r="D17" s="140">
        <v>42569043.38</v>
      </c>
    </row>
    <row r="18" ht="25.4" customHeight="1" spans="1:4">
      <c r="A18" s="171" t="s">
        <v>20</v>
      </c>
      <c r="B18" s="140">
        <v>10738465.27</v>
      </c>
      <c r="C18" s="172" t="s">
        <v>21</v>
      </c>
      <c r="D18" s="173"/>
    </row>
    <row r="19" ht="25.4" customHeight="1" spans="1:4">
      <c r="A19" s="174" t="s">
        <v>22</v>
      </c>
      <c r="B19" s="122">
        <v>922465.27</v>
      </c>
      <c r="C19" s="141" t="s">
        <v>22</v>
      </c>
      <c r="D19" s="87"/>
    </row>
    <row r="20" ht="25.4" customHeight="1" spans="1:4">
      <c r="A20" s="174" t="s">
        <v>23</v>
      </c>
      <c r="B20" s="122">
        <v>9816000</v>
      </c>
      <c r="C20" s="141" t="s">
        <v>23</v>
      </c>
      <c r="D20" s="87"/>
    </row>
    <row r="21" ht="25.4" customHeight="1" spans="1:4">
      <c r="A21" s="175" t="s">
        <v>24</v>
      </c>
      <c r="B21" s="140">
        <v>42569043.38</v>
      </c>
      <c r="C21" s="142" t="s">
        <v>25</v>
      </c>
      <c r="D21" s="136">
        <v>42569043.38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10"/>
  <sheetViews>
    <sheetView showZeros="0" workbookViewId="0">
      <selection activeCell="C8" sqref="A1:F10"/>
    </sheetView>
  </sheetViews>
  <sheetFormatPr defaultColWidth="9.14166666666667" defaultRowHeight="14.25" customHeight="1" outlineLevelCol="5"/>
  <cols>
    <col min="1" max="1" width="29.0333333333333" customWidth="1"/>
    <col min="2" max="2" width="28.6" customWidth="1"/>
    <col min="3" max="3" width="31.6" customWidth="1"/>
    <col min="4" max="6" width="33.45" customWidth="1"/>
  </cols>
  <sheetData>
    <row r="1" ht="15.75" customHeight="1" spans="1:6">
      <c r="F1" s="54" t="s">
        <v>399</v>
      </c>
    </row>
    <row r="2" ht="28.5" customHeight="1" spans="1:6">
      <c r="A2" s="26" t="s">
        <v>400</v>
      </c>
      <c r="B2" s="26"/>
      <c r="C2" s="26"/>
      <c r="D2" s="26"/>
      <c r="E2" s="26"/>
      <c r="F2" s="26"/>
    </row>
    <row r="3" ht="15" customHeight="1" spans="1:6">
      <c r="A3" s="100" t="str">
        <f>"单位名称："&amp;"云南省体育运动创伤专科医院"</f>
        <v>单位名称：云南省体育运动创伤专科医院</v>
      </c>
      <c r="B3" s="101"/>
      <c r="C3" s="101"/>
      <c r="D3" s="57"/>
      <c r="E3" s="57"/>
      <c r="F3" s="102" t="s">
        <v>2</v>
      </c>
    </row>
    <row r="4" ht="18.75" customHeight="1" spans="1:6">
      <c r="A4" s="9" t="s">
        <v>134</v>
      </c>
      <c r="B4" s="9" t="s">
        <v>48</v>
      </c>
      <c r="C4" s="9" t="s">
        <v>49</v>
      </c>
      <c r="D4" s="15" t="s">
        <v>401</v>
      </c>
      <c r="E4" s="61"/>
      <c r="F4" s="61"/>
    </row>
    <row r="5" ht="30" customHeight="1" spans="1:6">
      <c r="A5" s="18"/>
      <c r="B5" s="18"/>
      <c r="C5" s="18"/>
      <c r="D5" s="15" t="s">
        <v>30</v>
      </c>
      <c r="E5" s="61" t="s">
        <v>57</v>
      </c>
      <c r="F5" s="61" t="s">
        <v>58</v>
      </c>
    </row>
    <row r="6" ht="16.5" customHeight="1" spans="1:6">
      <c r="A6" s="61">
        <v>1</v>
      </c>
      <c r="B6" s="61">
        <v>2</v>
      </c>
      <c r="C6" s="61">
        <v>3</v>
      </c>
      <c r="D6" s="61">
        <v>4</v>
      </c>
      <c r="E6" s="61">
        <v>5</v>
      </c>
      <c r="F6" s="61">
        <v>6</v>
      </c>
    </row>
    <row r="7" ht="20.25" customHeight="1" spans="1:6">
      <c r="A7" s="29" t="s">
        <v>45</v>
      </c>
      <c r="B7" s="29" t="s">
        <v>94</v>
      </c>
      <c r="C7" s="29" t="s">
        <v>56</v>
      </c>
      <c r="D7" s="22">
        <v>15372465.27</v>
      </c>
      <c r="E7" s="22"/>
      <c r="F7" s="22">
        <v>15372465.27</v>
      </c>
    </row>
    <row r="8" ht="20.25" customHeight="1" spans="1:6">
      <c r="A8" s="29" t="s">
        <v>45</v>
      </c>
      <c r="B8" s="103" t="s">
        <v>95</v>
      </c>
      <c r="C8" s="103" t="s">
        <v>96</v>
      </c>
      <c r="D8" s="22">
        <v>15372465.27</v>
      </c>
      <c r="E8" s="22"/>
      <c r="F8" s="22">
        <v>15372465.27</v>
      </c>
    </row>
    <row r="9" ht="20.25" customHeight="1" spans="1:6">
      <c r="A9" s="29" t="s">
        <v>45</v>
      </c>
      <c r="B9" s="104" t="s">
        <v>97</v>
      </c>
      <c r="C9" s="104" t="s">
        <v>98</v>
      </c>
      <c r="D9" s="22">
        <v>15372465.27</v>
      </c>
      <c r="E9" s="22"/>
      <c r="F9" s="22">
        <v>15372465.27</v>
      </c>
    </row>
    <row r="10" ht="17.25" customHeight="1" spans="1:6">
      <c r="A10" s="105" t="s">
        <v>99</v>
      </c>
      <c r="B10" s="106"/>
      <c r="C10" s="106" t="s">
        <v>99</v>
      </c>
      <c r="D10" s="22">
        <v>15372465.27</v>
      </c>
      <c r="E10" s="22"/>
      <c r="F10" s="22">
        <v>15372465.27</v>
      </c>
    </row>
  </sheetData>
  <mergeCells count="6">
    <mergeCell ref="A2:F2"/>
    <mergeCell ref="D4:F4"/>
    <mergeCell ref="A10:C10"/>
    <mergeCell ref="A4:A5"/>
    <mergeCell ref="B4:B5"/>
    <mergeCell ref="C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Q40"/>
  <sheetViews>
    <sheetView showZeros="0" topLeftCell="B22" workbookViewId="0">
      <selection activeCell="F26" sqref="A1:Q40"/>
    </sheetView>
  </sheetViews>
  <sheetFormatPr defaultColWidth="9.14166666666667" defaultRowHeight="14.25" customHeight="1"/>
  <cols>
    <col min="1" max="1" width="39.1416666666667" customWidth="1"/>
    <col min="2" max="2" width="21.7083333333333" customWidth="1"/>
    <col min="3" max="3" width="35.2833333333333" customWidth="1"/>
    <col min="4" max="4" width="7.70833333333333" customWidth="1"/>
    <col min="5" max="5" width="10.2833333333333" customWidth="1"/>
    <col min="6" max="11" width="14.7416666666667" customWidth="1"/>
    <col min="12" max="16" width="12.575" customWidth="1"/>
    <col min="17" max="17" width="10.425" customWidth="1"/>
  </cols>
  <sheetData>
    <row r="1" ht="13.5" customHeight="1" spans="1:17">
      <c r="O1" s="43"/>
      <c r="P1" s="43"/>
      <c r="Q1" s="91" t="s">
        <v>402</v>
      </c>
    </row>
    <row r="2" ht="27.75" customHeight="1" spans="1:17">
      <c r="A2" s="55" t="s">
        <v>403</v>
      </c>
      <c r="B2" s="26"/>
      <c r="C2" s="26"/>
      <c r="D2" s="26"/>
      <c r="E2" s="26"/>
      <c r="F2" s="26"/>
      <c r="G2" s="26"/>
      <c r="H2" s="26"/>
      <c r="I2" s="26"/>
      <c r="J2" s="26"/>
      <c r="K2" s="45"/>
      <c r="L2" s="26"/>
      <c r="M2" s="26"/>
      <c r="N2" s="26"/>
      <c r="O2" s="45"/>
      <c r="P2" s="45"/>
      <c r="Q2" s="26"/>
    </row>
    <row r="3" ht="18.75" customHeight="1" spans="1:17">
      <c r="A3" s="92" t="str">
        <f>"单位名称："&amp;"云南省体育运动创伤专科医院"</f>
        <v>单位名称：云南省体育运动创伤专科医院</v>
      </c>
      <c r="B3" s="6"/>
      <c r="C3" s="6"/>
      <c r="D3" s="6"/>
      <c r="E3" s="6"/>
      <c r="F3" s="6"/>
      <c r="G3" s="6"/>
      <c r="H3" s="6"/>
      <c r="I3" s="6"/>
      <c r="J3" s="6"/>
      <c r="O3" s="60"/>
      <c r="P3" s="60"/>
      <c r="Q3" s="93" t="s">
        <v>124</v>
      </c>
    </row>
    <row r="4" ht="15.75" customHeight="1" spans="1:17">
      <c r="A4" s="9" t="s">
        <v>404</v>
      </c>
      <c r="B4" s="71" t="s">
        <v>405</v>
      </c>
      <c r="C4" s="71" t="s">
        <v>406</v>
      </c>
      <c r="D4" s="71" t="s">
        <v>407</v>
      </c>
      <c r="E4" s="71" t="s">
        <v>408</v>
      </c>
      <c r="F4" s="71" t="s">
        <v>409</v>
      </c>
      <c r="G4" s="72" t="s">
        <v>141</v>
      </c>
      <c r="H4" s="72"/>
      <c r="I4" s="72"/>
      <c r="J4" s="72"/>
      <c r="K4" s="73"/>
      <c r="L4" s="72"/>
      <c r="M4" s="72"/>
      <c r="N4" s="72"/>
      <c r="O4" s="74"/>
      <c r="P4" s="73"/>
      <c r="Q4" s="75"/>
    </row>
    <row r="5" ht="17.25" customHeight="1" spans="1:17">
      <c r="A5" s="14"/>
      <c r="B5" s="76"/>
      <c r="C5" s="76"/>
      <c r="D5" s="76"/>
      <c r="E5" s="76"/>
      <c r="F5" s="76"/>
      <c r="G5" s="76" t="s">
        <v>30</v>
      </c>
      <c r="H5" s="76" t="s">
        <v>33</v>
      </c>
      <c r="I5" s="76" t="s">
        <v>410</v>
      </c>
      <c r="J5" s="76" t="s">
        <v>411</v>
      </c>
      <c r="K5" s="77" t="s">
        <v>412</v>
      </c>
      <c r="L5" s="78" t="s">
        <v>413</v>
      </c>
      <c r="M5" s="78"/>
      <c r="N5" s="78"/>
      <c r="O5" s="79"/>
      <c r="P5" s="80"/>
      <c r="Q5" s="81"/>
    </row>
    <row r="6" ht="54" customHeight="1" spans="1:17">
      <c r="A6" s="17"/>
      <c r="B6" s="81"/>
      <c r="C6" s="81"/>
      <c r="D6" s="81"/>
      <c r="E6" s="81"/>
      <c r="F6" s="81"/>
      <c r="G6" s="81"/>
      <c r="H6" s="81" t="s">
        <v>32</v>
      </c>
      <c r="I6" s="81"/>
      <c r="J6" s="81"/>
      <c r="K6" s="82"/>
      <c r="L6" s="81" t="s">
        <v>32</v>
      </c>
      <c r="M6" s="81" t="s">
        <v>43</v>
      </c>
      <c r="N6" s="81" t="s">
        <v>148</v>
      </c>
      <c r="O6" s="83" t="s">
        <v>39</v>
      </c>
      <c r="P6" s="82" t="s">
        <v>40</v>
      </c>
      <c r="Q6" s="81" t="s">
        <v>41</v>
      </c>
    </row>
    <row r="7" ht="15" customHeight="1" spans="1:17">
      <c r="A7" s="18">
        <v>1</v>
      </c>
      <c r="B7" s="94">
        <v>2</v>
      </c>
      <c r="C7" s="94">
        <v>3</v>
      </c>
      <c r="D7" s="94">
        <v>4</v>
      </c>
      <c r="E7" s="94">
        <v>5</v>
      </c>
      <c r="F7" s="94">
        <v>6</v>
      </c>
      <c r="G7" s="95">
        <v>7</v>
      </c>
      <c r="H7" s="95">
        <v>8</v>
      </c>
      <c r="I7" s="95">
        <v>9</v>
      </c>
      <c r="J7" s="95">
        <v>10</v>
      </c>
      <c r="K7" s="95">
        <v>11</v>
      </c>
      <c r="L7" s="95">
        <v>12</v>
      </c>
      <c r="M7" s="95">
        <v>13</v>
      </c>
      <c r="N7" s="95">
        <v>14</v>
      </c>
      <c r="O7" s="95">
        <v>15</v>
      </c>
      <c r="P7" s="95">
        <v>16</v>
      </c>
      <c r="Q7" s="95">
        <v>17</v>
      </c>
    </row>
    <row r="8" ht="21" customHeight="1" spans="1:17">
      <c r="A8" s="84" t="s">
        <v>45</v>
      </c>
      <c r="B8" s="85"/>
      <c r="C8" s="85"/>
      <c r="D8" s="85"/>
      <c r="E8" s="96"/>
      <c r="F8" s="22"/>
      <c r="G8" s="22">
        <v>11623000</v>
      </c>
      <c r="H8" s="22"/>
      <c r="I8" s="22">
        <v>7960000</v>
      </c>
      <c r="J8" s="22"/>
      <c r="K8" s="22"/>
      <c r="L8" s="22">
        <v>3663000</v>
      </c>
      <c r="M8" s="22">
        <v>3663000</v>
      </c>
      <c r="N8" s="22"/>
      <c r="O8" s="22"/>
      <c r="P8" s="22"/>
      <c r="Q8" s="22"/>
    </row>
    <row r="9" ht="21" customHeight="1" spans="1:17">
      <c r="A9" s="97" t="s">
        <v>179</v>
      </c>
      <c r="B9" s="85" t="s">
        <v>414</v>
      </c>
      <c r="C9" s="85" t="s">
        <v>415</v>
      </c>
      <c r="D9" s="98" t="s">
        <v>281</v>
      </c>
      <c r="E9" s="99">
        <v>4</v>
      </c>
      <c r="F9" s="22"/>
      <c r="G9" s="22">
        <v>26000</v>
      </c>
      <c r="H9" s="22"/>
      <c r="I9" s="22"/>
      <c r="J9" s="22"/>
      <c r="K9" s="22"/>
      <c r="L9" s="22">
        <v>26000</v>
      </c>
      <c r="M9" s="22">
        <v>26000</v>
      </c>
      <c r="N9" s="22"/>
      <c r="O9" s="22"/>
      <c r="P9" s="22"/>
      <c r="Q9" s="22"/>
    </row>
    <row r="10" ht="21" customHeight="1" spans="1:17">
      <c r="A10" s="97" t="s">
        <v>179</v>
      </c>
      <c r="B10" s="85" t="s">
        <v>416</v>
      </c>
      <c r="C10" s="85" t="s">
        <v>417</v>
      </c>
      <c r="D10" s="98" t="s">
        <v>418</v>
      </c>
      <c r="E10" s="99">
        <v>5</v>
      </c>
      <c r="F10" s="22"/>
      <c r="G10" s="22">
        <v>45000</v>
      </c>
      <c r="H10" s="22"/>
      <c r="I10" s="22"/>
      <c r="J10" s="22"/>
      <c r="K10" s="22"/>
      <c r="L10" s="22">
        <v>45000</v>
      </c>
      <c r="M10" s="22">
        <v>45000</v>
      </c>
      <c r="N10" s="22"/>
      <c r="O10" s="22"/>
      <c r="P10" s="22"/>
      <c r="Q10" s="22"/>
    </row>
    <row r="11" ht="21" customHeight="1" spans="1:17">
      <c r="A11" s="97" t="s">
        <v>179</v>
      </c>
      <c r="B11" s="85" t="s">
        <v>419</v>
      </c>
      <c r="C11" s="85" t="s">
        <v>420</v>
      </c>
      <c r="D11" s="98" t="s">
        <v>418</v>
      </c>
      <c r="E11" s="99">
        <v>5</v>
      </c>
      <c r="F11" s="22"/>
      <c r="G11" s="22">
        <v>12500</v>
      </c>
      <c r="H11" s="22"/>
      <c r="I11" s="22"/>
      <c r="J11" s="22"/>
      <c r="K11" s="22"/>
      <c r="L11" s="22">
        <v>12500</v>
      </c>
      <c r="M11" s="22">
        <v>12500</v>
      </c>
      <c r="N11" s="22"/>
      <c r="O11" s="22"/>
      <c r="P11" s="22"/>
      <c r="Q11" s="22"/>
    </row>
    <row r="12" ht="21" customHeight="1" spans="1:17">
      <c r="A12" s="97" t="s">
        <v>179</v>
      </c>
      <c r="B12" s="85" t="s">
        <v>421</v>
      </c>
      <c r="C12" s="85" t="s">
        <v>422</v>
      </c>
      <c r="D12" s="98" t="s">
        <v>418</v>
      </c>
      <c r="E12" s="99">
        <v>20</v>
      </c>
      <c r="F12" s="22"/>
      <c r="G12" s="22">
        <v>60000</v>
      </c>
      <c r="H12" s="22"/>
      <c r="I12" s="22"/>
      <c r="J12" s="22"/>
      <c r="K12" s="22"/>
      <c r="L12" s="22">
        <v>60000</v>
      </c>
      <c r="M12" s="22">
        <v>60000</v>
      </c>
      <c r="N12" s="22"/>
      <c r="O12" s="22"/>
      <c r="P12" s="22"/>
      <c r="Q12" s="22"/>
    </row>
    <row r="13" ht="21" customHeight="1" spans="1:17">
      <c r="A13" s="97" t="s">
        <v>179</v>
      </c>
      <c r="B13" s="85" t="s">
        <v>423</v>
      </c>
      <c r="C13" s="85" t="s">
        <v>424</v>
      </c>
      <c r="D13" s="98" t="s">
        <v>425</v>
      </c>
      <c r="E13" s="99">
        <v>1000</v>
      </c>
      <c r="F13" s="22"/>
      <c r="G13" s="22">
        <v>50000</v>
      </c>
      <c r="H13" s="22"/>
      <c r="I13" s="22"/>
      <c r="J13" s="22"/>
      <c r="K13" s="22"/>
      <c r="L13" s="22">
        <v>50000</v>
      </c>
      <c r="M13" s="22">
        <v>50000</v>
      </c>
      <c r="N13" s="22"/>
      <c r="O13" s="22"/>
      <c r="P13" s="22"/>
      <c r="Q13" s="22"/>
    </row>
    <row r="14" ht="21" customHeight="1" spans="1:17">
      <c r="A14" s="97" t="s">
        <v>179</v>
      </c>
      <c r="B14" s="85" t="s">
        <v>426</v>
      </c>
      <c r="C14" s="85" t="s">
        <v>427</v>
      </c>
      <c r="D14" s="98" t="s">
        <v>281</v>
      </c>
      <c r="E14" s="99">
        <v>20</v>
      </c>
      <c r="F14" s="22"/>
      <c r="G14" s="22">
        <v>40000</v>
      </c>
      <c r="H14" s="22"/>
      <c r="I14" s="22"/>
      <c r="J14" s="22"/>
      <c r="K14" s="22"/>
      <c r="L14" s="22">
        <v>40000</v>
      </c>
      <c r="M14" s="22">
        <v>40000</v>
      </c>
      <c r="N14" s="22"/>
      <c r="O14" s="22"/>
      <c r="P14" s="22"/>
      <c r="Q14" s="22"/>
    </row>
    <row r="15" ht="21" customHeight="1" spans="1:17">
      <c r="A15" s="97" t="s">
        <v>179</v>
      </c>
      <c r="B15" s="85" t="s">
        <v>428</v>
      </c>
      <c r="C15" s="85" t="s">
        <v>427</v>
      </c>
      <c r="D15" s="98" t="s">
        <v>281</v>
      </c>
      <c r="E15" s="99">
        <v>20</v>
      </c>
      <c r="F15" s="22"/>
      <c r="G15" s="22">
        <v>10000</v>
      </c>
      <c r="H15" s="22"/>
      <c r="I15" s="22"/>
      <c r="J15" s="22"/>
      <c r="K15" s="22"/>
      <c r="L15" s="22">
        <v>10000</v>
      </c>
      <c r="M15" s="22">
        <v>10000</v>
      </c>
      <c r="N15" s="22"/>
      <c r="O15" s="22"/>
      <c r="P15" s="22"/>
      <c r="Q15" s="22"/>
    </row>
    <row r="16" ht="21" customHeight="1" spans="1:17">
      <c r="A16" s="97" t="s">
        <v>179</v>
      </c>
      <c r="B16" s="85" t="s">
        <v>429</v>
      </c>
      <c r="C16" s="85" t="s">
        <v>427</v>
      </c>
      <c r="D16" s="98" t="s">
        <v>281</v>
      </c>
      <c r="E16" s="99">
        <v>1</v>
      </c>
      <c r="F16" s="22"/>
      <c r="G16" s="22">
        <v>3500</v>
      </c>
      <c r="H16" s="22"/>
      <c r="I16" s="22"/>
      <c r="J16" s="22"/>
      <c r="K16" s="22"/>
      <c r="L16" s="22">
        <v>3500</v>
      </c>
      <c r="M16" s="22">
        <v>3500</v>
      </c>
      <c r="N16" s="22"/>
      <c r="O16" s="22"/>
      <c r="P16" s="22"/>
      <c r="Q16" s="22"/>
    </row>
    <row r="17" ht="21" customHeight="1" spans="1:17">
      <c r="A17" s="97" t="s">
        <v>179</v>
      </c>
      <c r="B17" s="85" t="s">
        <v>430</v>
      </c>
      <c r="C17" s="85" t="s">
        <v>427</v>
      </c>
      <c r="D17" s="98" t="s">
        <v>431</v>
      </c>
      <c r="E17" s="99">
        <v>20</v>
      </c>
      <c r="F17" s="22"/>
      <c r="G17" s="22">
        <v>20000</v>
      </c>
      <c r="H17" s="22"/>
      <c r="I17" s="22"/>
      <c r="J17" s="22"/>
      <c r="K17" s="22"/>
      <c r="L17" s="22">
        <v>20000</v>
      </c>
      <c r="M17" s="22">
        <v>20000</v>
      </c>
      <c r="N17" s="22"/>
      <c r="O17" s="22"/>
      <c r="P17" s="22"/>
      <c r="Q17" s="22"/>
    </row>
    <row r="18" ht="21" customHeight="1" spans="1:17">
      <c r="A18" s="97" t="s">
        <v>179</v>
      </c>
      <c r="B18" s="85" t="s">
        <v>432</v>
      </c>
      <c r="C18" s="85" t="s">
        <v>433</v>
      </c>
      <c r="D18" s="98" t="s">
        <v>418</v>
      </c>
      <c r="E18" s="99">
        <v>3</v>
      </c>
      <c r="F18" s="22"/>
      <c r="G18" s="22">
        <v>30000</v>
      </c>
      <c r="H18" s="22"/>
      <c r="I18" s="22"/>
      <c r="J18" s="22"/>
      <c r="K18" s="22"/>
      <c r="L18" s="22">
        <v>30000</v>
      </c>
      <c r="M18" s="22">
        <v>30000</v>
      </c>
      <c r="N18" s="22"/>
      <c r="O18" s="22"/>
      <c r="P18" s="22"/>
      <c r="Q18" s="22"/>
    </row>
    <row r="19" ht="21" customHeight="1" spans="1:17">
      <c r="A19" s="97" t="s">
        <v>179</v>
      </c>
      <c r="B19" s="85" t="s">
        <v>434</v>
      </c>
      <c r="C19" s="85" t="s">
        <v>435</v>
      </c>
      <c r="D19" s="98" t="s">
        <v>418</v>
      </c>
      <c r="E19" s="99">
        <v>2</v>
      </c>
      <c r="F19" s="22"/>
      <c r="G19" s="22">
        <v>3000</v>
      </c>
      <c r="H19" s="22"/>
      <c r="I19" s="22"/>
      <c r="J19" s="22"/>
      <c r="K19" s="22"/>
      <c r="L19" s="22">
        <v>3000</v>
      </c>
      <c r="M19" s="22">
        <v>3000</v>
      </c>
      <c r="N19" s="22"/>
      <c r="O19" s="22"/>
      <c r="P19" s="22"/>
      <c r="Q19" s="22"/>
    </row>
    <row r="20" ht="21" customHeight="1" spans="1:17">
      <c r="A20" s="97" t="s">
        <v>179</v>
      </c>
      <c r="B20" s="85" t="s">
        <v>436</v>
      </c>
      <c r="C20" s="85" t="s">
        <v>437</v>
      </c>
      <c r="D20" s="98" t="s">
        <v>418</v>
      </c>
      <c r="E20" s="99">
        <v>5</v>
      </c>
      <c r="F20" s="22"/>
      <c r="G20" s="22">
        <v>5000</v>
      </c>
      <c r="H20" s="22"/>
      <c r="I20" s="22"/>
      <c r="J20" s="22"/>
      <c r="K20" s="22"/>
      <c r="L20" s="22">
        <v>5000</v>
      </c>
      <c r="M20" s="22">
        <v>5000</v>
      </c>
      <c r="N20" s="22"/>
      <c r="O20" s="22"/>
      <c r="P20" s="22"/>
      <c r="Q20" s="22"/>
    </row>
    <row r="21" ht="21" customHeight="1" spans="1:17">
      <c r="A21" s="97" t="s">
        <v>179</v>
      </c>
      <c r="B21" s="85" t="s">
        <v>438</v>
      </c>
      <c r="C21" s="85" t="s">
        <v>439</v>
      </c>
      <c r="D21" s="98" t="s">
        <v>281</v>
      </c>
      <c r="E21" s="99">
        <v>20</v>
      </c>
      <c r="F21" s="22"/>
      <c r="G21" s="22">
        <v>16000</v>
      </c>
      <c r="H21" s="22"/>
      <c r="I21" s="22"/>
      <c r="J21" s="22"/>
      <c r="K21" s="22"/>
      <c r="L21" s="22">
        <v>16000</v>
      </c>
      <c r="M21" s="22">
        <v>16000</v>
      </c>
      <c r="N21" s="22"/>
      <c r="O21" s="22"/>
      <c r="P21" s="22"/>
      <c r="Q21" s="22"/>
    </row>
    <row r="22" ht="21" customHeight="1" spans="1:17">
      <c r="A22" s="97" t="s">
        <v>179</v>
      </c>
      <c r="B22" s="85" t="s">
        <v>440</v>
      </c>
      <c r="C22" s="85" t="s">
        <v>441</v>
      </c>
      <c r="D22" s="98" t="s">
        <v>418</v>
      </c>
      <c r="E22" s="99">
        <v>2</v>
      </c>
      <c r="F22" s="22"/>
      <c r="G22" s="22">
        <v>2000</v>
      </c>
      <c r="H22" s="22"/>
      <c r="I22" s="22"/>
      <c r="J22" s="22"/>
      <c r="K22" s="22"/>
      <c r="L22" s="22">
        <v>2000</v>
      </c>
      <c r="M22" s="22">
        <v>2000</v>
      </c>
      <c r="N22" s="22"/>
      <c r="O22" s="22"/>
      <c r="P22" s="22"/>
      <c r="Q22" s="22"/>
    </row>
    <row r="23" ht="21" customHeight="1" spans="1:17">
      <c r="A23" s="97" t="s">
        <v>179</v>
      </c>
      <c r="B23" s="85" t="s">
        <v>442</v>
      </c>
      <c r="C23" s="85" t="s">
        <v>443</v>
      </c>
      <c r="D23" s="98" t="s">
        <v>418</v>
      </c>
      <c r="E23" s="99">
        <v>20</v>
      </c>
      <c r="F23" s="22"/>
      <c r="G23" s="22">
        <v>120000</v>
      </c>
      <c r="H23" s="22"/>
      <c r="I23" s="22"/>
      <c r="J23" s="22"/>
      <c r="K23" s="22"/>
      <c r="L23" s="22">
        <v>120000</v>
      </c>
      <c r="M23" s="22">
        <v>120000</v>
      </c>
      <c r="N23" s="22"/>
      <c r="O23" s="22"/>
      <c r="P23" s="22"/>
      <c r="Q23" s="22"/>
    </row>
    <row r="24" ht="21" customHeight="1" spans="1:17">
      <c r="A24" s="97" t="s">
        <v>179</v>
      </c>
      <c r="B24" s="85" t="s">
        <v>193</v>
      </c>
      <c r="C24" s="85" t="s">
        <v>444</v>
      </c>
      <c r="D24" s="98" t="s">
        <v>265</v>
      </c>
      <c r="E24" s="99">
        <v>3</v>
      </c>
      <c r="F24" s="22"/>
      <c r="G24" s="22">
        <v>300000</v>
      </c>
      <c r="H24" s="22"/>
      <c r="I24" s="22"/>
      <c r="J24" s="22"/>
      <c r="K24" s="22"/>
      <c r="L24" s="22">
        <v>300000</v>
      </c>
      <c r="M24" s="22">
        <v>300000</v>
      </c>
      <c r="N24" s="22"/>
      <c r="O24" s="22"/>
      <c r="P24" s="22"/>
      <c r="Q24" s="22"/>
    </row>
    <row r="25" ht="21" customHeight="1" spans="1:17">
      <c r="A25" s="97" t="s">
        <v>179</v>
      </c>
      <c r="B25" s="85" t="s">
        <v>183</v>
      </c>
      <c r="C25" s="85" t="s">
        <v>445</v>
      </c>
      <c r="D25" s="98" t="s">
        <v>265</v>
      </c>
      <c r="E25" s="99">
        <v>1</v>
      </c>
      <c r="F25" s="22"/>
      <c r="G25" s="22">
        <v>50000</v>
      </c>
      <c r="H25" s="22"/>
      <c r="I25" s="22"/>
      <c r="J25" s="22"/>
      <c r="K25" s="22"/>
      <c r="L25" s="22">
        <v>50000</v>
      </c>
      <c r="M25" s="22">
        <v>50000</v>
      </c>
      <c r="N25" s="22"/>
      <c r="O25" s="22"/>
      <c r="P25" s="22"/>
      <c r="Q25" s="22"/>
    </row>
    <row r="26" ht="21" customHeight="1" spans="1:17">
      <c r="A26" s="97" t="s">
        <v>230</v>
      </c>
      <c r="B26" s="85" t="s">
        <v>446</v>
      </c>
      <c r="C26" s="85" t="s">
        <v>447</v>
      </c>
      <c r="D26" s="98" t="s">
        <v>418</v>
      </c>
      <c r="E26" s="99">
        <v>1</v>
      </c>
      <c r="F26" s="22"/>
      <c r="G26" s="22">
        <v>200000</v>
      </c>
      <c r="H26" s="22"/>
      <c r="I26" s="22">
        <v>200000</v>
      </c>
      <c r="J26" s="22"/>
      <c r="K26" s="22"/>
      <c r="L26" s="22"/>
      <c r="M26" s="22"/>
      <c r="N26" s="22"/>
      <c r="O26" s="22"/>
      <c r="P26" s="22"/>
      <c r="Q26" s="22"/>
    </row>
    <row r="27" ht="21" customHeight="1" spans="1:17">
      <c r="A27" s="97" t="s">
        <v>230</v>
      </c>
      <c r="B27" s="85" t="s">
        <v>448</v>
      </c>
      <c r="C27" s="85" t="s">
        <v>449</v>
      </c>
      <c r="D27" s="98" t="s">
        <v>277</v>
      </c>
      <c r="E27" s="99">
        <v>1</v>
      </c>
      <c r="F27" s="22"/>
      <c r="G27" s="22">
        <v>200000</v>
      </c>
      <c r="H27" s="22"/>
      <c r="I27" s="22">
        <v>200000</v>
      </c>
      <c r="J27" s="22"/>
      <c r="K27" s="22"/>
      <c r="L27" s="22"/>
      <c r="M27" s="22"/>
      <c r="N27" s="22"/>
      <c r="O27" s="22"/>
      <c r="P27" s="22"/>
      <c r="Q27" s="22"/>
    </row>
    <row r="28" ht="21" customHeight="1" spans="1:17">
      <c r="A28" s="97" t="s">
        <v>230</v>
      </c>
      <c r="B28" s="85" t="s">
        <v>450</v>
      </c>
      <c r="C28" s="85" t="s">
        <v>449</v>
      </c>
      <c r="D28" s="98" t="s">
        <v>277</v>
      </c>
      <c r="E28" s="99">
        <v>1</v>
      </c>
      <c r="F28" s="22"/>
      <c r="G28" s="22">
        <v>700000</v>
      </c>
      <c r="H28" s="22"/>
      <c r="I28" s="22">
        <v>700000</v>
      </c>
      <c r="J28" s="22"/>
      <c r="K28" s="22"/>
      <c r="L28" s="22"/>
      <c r="M28" s="22"/>
      <c r="N28" s="22"/>
      <c r="O28" s="22"/>
      <c r="P28" s="22"/>
      <c r="Q28" s="22"/>
    </row>
    <row r="29" ht="21" customHeight="1" spans="1:17">
      <c r="A29" s="97" t="s">
        <v>230</v>
      </c>
      <c r="B29" s="85" t="s">
        <v>451</v>
      </c>
      <c r="C29" s="85" t="s">
        <v>452</v>
      </c>
      <c r="D29" s="98" t="s">
        <v>265</v>
      </c>
      <c r="E29" s="99">
        <v>1</v>
      </c>
      <c r="F29" s="22"/>
      <c r="G29" s="22">
        <v>380000</v>
      </c>
      <c r="H29" s="22"/>
      <c r="I29" s="22">
        <v>380000</v>
      </c>
      <c r="J29" s="22"/>
      <c r="K29" s="22"/>
      <c r="L29" s="22"/>
      <c r="M29" s="22"/>
      <c r="N29" s="22"/>
      <c r="O29" s="22"/>
      <c r="P29" s="22"/>
      <c r="Q29" s="22"/>
    </row>
    <row r="30" ht="21" customHeight="1" spans="1:17">
      <c r="A30" s="97" t="s">
        <v>230</v>
      </c>
      <c r="B30" s="85" t="s">
        <v>453</v>
      </c>
      <c r="C30" s="85" t="s">
        <v>454</v>
      </c>
      <c r="D30" s="98" t="s">
        <v>418</v>
      </c>
      <c r="E30" s="99">
        <v>10</v>
      </c>
      <c r="F30" s="22"/>
      <c r="G30" s="22">
        <v>3830000</v>
      </c>
      <c r="H30" s="22"/>
      <c r="I30" s="22">
        <v>3830000</v>
      </c>
      <c r="J30" s="22"/>
      <c r="K30" s="22"/>
      <c r="L30" s="22"/>
      <c r="M30" s="22"/>
      <c r="N30" s="22"/>
      <c r="O30" s="22"/>
      <c r="P30" s="22"/>
      <c r="Q30" s="22"/>
    </row>
    <row r="31" ht="21" customHeight="1" spans="1:17">
      <c r="A31" s="97" t="s">
        <v>230</v>
      </c>
      <c r="B31" s="85" t="s">
        <v>455</v>
      </c>
      <c r="C31" s="85" t="s">
        <v>454</v>
      </c>
      <c r="D31" s="98" t="s">
        <v>418</v>
      </c>
      <c r="E31" s="99">
        <v>60</v>
      </c>
      <c r="F31" s="22"/>
      <c r="G31" s="22">
        <v>2550000</v>
      </c>
      <c r="H31" s="22"/>
      <c r="I31" s="22">
        <v>2550000</v>
      </c>
      <c r="J31" s="22"/>
      <c r="K31" s="22"/>
      <c r="L31" s="22"/>
      <c r="M31" s="22"/>
      <c r="N31" s="22"/>
      <c r="O31" s="22"/>
      <c r="P31" s="22"/>
      <c r="Q31" s="22"/>
    </row>
    <row r="32" ht="21" customHeight="1" spans="1:17">
      <c r="A32" s="97" t="s">
        <v>230</v>
      </c>
      <c r="B32" s="85" t="s">
        <v>456</v>
      </c>
      <c r="C32" s="85" t="s">
        <v>445</v>
      </c>
      <c r="D32" s="98" t="s">
        <v>265</v>
      </c>
      <c r="E32" s="99">
        <v>1</v>
      </c>
      <c r="F32" s="22"/>
      <c r="G32" s="22">
        <v>100000</v>
      </c>
      <c r="H32" s="22"/>
      <c r="I32" s="22">
        <v>100000</v>
      </c>
      <c r="J32" s="22"/>
      <c r="K32" s="22"/>
      <c r="L32" s="22"/>
      <c r="M32" s="22"/>
      <c r="N32" s="22"/>
      <c r="O32" s="22"/>
      <c r="P32" s="22"/>
      <c r="Q32" s="22"/>
    </row>
    <row r="33" ht="21" customHeight="1" spans="1:17">
      <c r="A33" s="97" t="s">
        <v>241</v>
      </c>
      <c r="B33" s="85" t="s">
        <v>457</v>
      </c>
      <c r="C33" s="85" t="s">
        <v>458</v>
      </c>
      <c r="D33" s="98" t="s">
        <v>265</v>
      </c>
      <c r="E33" s="99">
        <v>10</v>
      </c>
      <c r="F33" s="22"/>
      <c r="G33" s="22">
        <v>580000</v>
      </c>
      <c r="H33" s="22"/>
      <c r="I33" s="22"/>
      <c r="J33" s="22"/>
      <c r="K33" s="22"/>
      <c r="L33" s="22">
        <v>580000</v>
      </c>
      <c r="M33" s="22">
        <v>580000</v>
      </c>
      <c r="N33" s="22"/>
      <c r="O33" s="22"/>
      <c r="P33" s="22"/>
      <c r="Q33" s="22"/>
    </row>
    <row r="34" ht="21" customHeight="1" spans="1:17">
      <c r="A34" s="97" t="s">
        <v>241</v>
      </c>
      <c r="B34" s="85" t="s">
        <v>459</v>
      </c>
      <c r="C34" s="85" t="s">
        <v>460</v>
      </c>
      <c r="D34" s="98" t="s">
        <v>265</v>
      </c>
      <c r="E34" s="99">
        <v>1</v>
      </c>
      <c r="F34" s="22"/>
      <c r="G34" s="22">
        <v>200000</v>
      </c>
      <c r="H34" s="22"/>
      <c r="I34" s="22"/>
      <c r="J34" s="22"/>
      <c r="K34" s="22"/>
      <c r="L34" s="22">
        <v>200000</v>
      </c>
      <c r="M34" s="22">
        <v>200000</v>
      </c>
      <c r="N34" s="22"/>
      <c r="O34" s="22"/>
      <c r="P34" s="22"/>
      <c r="Q34" s="22"/>
    </row>
    <row r="35" ht="21" customHeight="1" spans="1:17">
      <c r="A35" s="97" t="s">
        <v>241</v>
      </c>
      <c r="B35" s="85" t="s">
        <v>461</v>
      </c>
      <c r="C35" s="85" t="s">
        <v>449</v>
      </c>
      <c r="D35" s="98" t="s">
        <v>277</v>
      </c>
      <c r="E35" s="99">
        <v>1</v>
      </c>
      <c r="F35" s="22"/>
      <c r="G35" s="22">
        <v>400000</v>
      </c>
      <c r="H35" s="22"/>
      <c r="I35" s="22"/>
      <c r="J35" s="22"/>
      <c r="K35" s="22"/>
      <c r="L35" s="22">
        <v>400000</v>
      </c>
      <c r="M35" s="22">
        <v>400000</v>
      </c>
      <c r="N35" s="22"/>
      <c r="O35" s="22"/>
      <c r="P35" s="22"/>
      <c r="Q35" s="22"/>
    </row>
    <row r="36" ht="21" customHeight="1" spans="1:17">
      <c r="A36" s="97" t="s">
        <v>241</v>
      </c>
      <c r="B36" s="85" t="s">
        <v>462</v>
      </c>
      <c r="C36" s="85" t="s">
        <v>454</v>
      </c>
      <c r="D36" s="98" t="s">
        <v>418</v>
      </c>
      <c r="E36" s="99">
        <v>10</v>
      </c>
      <c r="F36" s="22"/>
      <c r="G36" s="22">
        <v>590000</v>
      </c>
      <c r="H36" s="22"/>
      <c r="I36" s="22"/>
      <c r="J36" s="22"/>
      <c r="K36" s="22"/>
      <c r="L36" s="22">
        <v>590000</v>
      </c>
      <c r="M36" s="22">
        <v>590000</v>
      </c>
      <c r="N36" s="22"/>
      <c r="O36" s="22"/>
      <c r="P36" s="22"/>
      <c r="Q36" s="22"/>
    </row>
    <row r="37" ht="21" customHeight="1" spans="1:17">
      <c r="A37" s="97" t="s">
        <v>241</v>
      </c>
      <c r="B37" s="85" t="s">
        <v>463</v>
      </c>
      <c r="C37" s="85" t="s">
        <v>464</v>
      </c>
      <c r="D37" s="98" t="s">
        <v>265</v>
      </c>
      <c r="E37" s="99">
        <v>1</v>
      </c>
      <c r="F37" s="22"/>
      <c r="G37" s="22">
        <v>500000</v>
      </c>
      <c r="H37" s="22"/>
      <c r="I37" s="22"/>
      <c r="J37" s="22"/>
      <c r="K37" s="22"/>
      <c r="L37" s="22">
        <v>500000</v>
      </c>
      <c r="M37" s="22">
        <v>500000</v>
      </c>
      <c r="N37" s="22"/>
      <c r="O37" s="22"/>
      <c r="P37" s="22"/>
      <c r="Q37" s="22"/>
    </row>
    <row r="38" ht="21" customHeight="1" spans="1:17">
      <c r="A38" s="97" t="s">
        <v>241</v>
      </c>
      <c r="B38" s="85" t="s">
        <v>465</v>
      </c>
      <c r="C38" s="85" t="s">
        <v>466</v>
      </c>
      <c r="D38" s="98" t="s">
        <v>265</v>
      </c>
      <c r="E38" s="99">
        <v>1</v>
      </c>
      <c r="F38" s="22"/>
      <c r="G38" s="22">
        <v>350000</v>
      </c>
      <c r="H38" s="22"/>
      <c r="I38" s="22"/>
      <c r="J38" s="22"/>
      <c r="K38" s="22"/>
      <c r="L38" s="22">
        <v>350000</v>
      </c>
      <c r="M38" s="22">
        <v>350000</v>
      </c>
      <c r="N38" s="22"/>
      <c r="O38" s="22"/>
      <c r="P38" s="22"/>
      <c r="Q38" s="22"/>
    </row>
    <row r="39" ht="21" customHeight="1" spans="1:17">
      <c r="A39" s="97" t="s">
        <v>225</v>
      </c>
      <c r="B39" s="85" t="s">
        <v>467</v>
      </c>
      <c r="C39" s="85" t="s">
        <v>468</v>
      </c>
      <c r="D39" s="98" t="s">
        <v>357</v>
      </c>
      <c r="E39" s="99">
        <v>1</v>
      </c>
      <c r="F39" s="22"/>
      <c r="G39" s="22">
        <v>250000</v>
      </c>
      <c r="H39" s="22"/>
      <c r="I39" s="22"/>
      <c r="J39" s="22"/>
      <c r="K39" s="22"/>
      <c r="L39" s="22">
        <v>250000</v>
      </c>
      <c r="M39" s="22">
        <v>250000</v>
      </c>
      <c r="N39" s="22"/>
      <c r="O39" s="22"/>
      <c r="P39" s="22"/>
      <c r="Q39" s="22"/>
    </row>
    <row r="40" ht="21" customHeight="1" spans="1:17">
      <c r="A40" s="88" t="s">
        <v>99</v>
      </c>
      <c r="B40" s="89"/>
      <c r="C40" s="89"/>
      <c r="D40" s="89"/>
      <c r="E40" s="96"/>
      <c r="F40" s="22"/>
      <c r="G40" s="22">
        <v>11623000</v>
      </c>
      <c r="H40" s="22"/>
      <c r="I40" s="22">
        <v>7960000</v>
      </c>
      <c r="J40" s="22"/>
      <c r="K40" s="22"/>
      <c r="L40" s="22">
        <v>3663000</v>
      </c>
      <c r="M40" s="22">
        <v>3663000</v>
      </c>
      <c r="N40" s="22"/>
      <c r="O40" s="22"/>
      <c r="P40" s="22"/>
      <c r="Q40" s="22"/>
    </row>
  </sheetData>
  <mergeCells count="16">
    <mergeCell ref="A2:Q2"/>
    <mergeCell ref="A3:F3"/>
    <mergeCell ref="G4:Q4"/>
    <mergeCell ref="L5:Q5"/>
    <mergeCell ref="A40:E40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N11"/>
  <sheetViews>
    <sheetView showZeros="0" workbookViewId="0">
      <selection activeCell="A2" sqref="A2:N11"/>
    </sheetView>
  </sheetViews>
  <sheetFormatPr defaultColWidth="9.14166666666667" defaultRowHeight="14.25" customHeight="1"/>
  <cols>
    <col min="1" max="1" width="31.425" customWidth="1"/>
    <col min="2" max="2" width="21.7083333333333" customWidth="1"/>
    <col min="3" max="3" width="26.7083333333333" customWidth="1"/>
    <col min="4" max="14" width="16.6" customWidth="1"/>
  </cols>
  <sheetData>
    <row r="1" ht="13.5" customHeight="1" spans="1:14">
      <c r="A1" s="59"/>
      <c r="B1" s="59"/>
      <c r="C1" s="59"/>
      <c r="D1" s="59"/>
      <c r="E1" s="59"/>
      <c r="F1" s="59"/>
      <c r="G1" s="59"/>
      <c r="H1" s="64"/>
      <c r="I1" s="59"/>
      <c r="J1" s="59"/>
      <c r="K1" s="59"/>
      <c r="L1" s="43"/>
      <c r="M1" s="65"/>
      <c r="N1" s="66" t="s">
        <v>469</v>
      </c>
    </row>
    <row r="2" ht="27.75" customHeight="1" spans="1:14">
      <c r="A2" s="55" t="s">
        <v>470</v>
      </c>
      <c r="B2" s="67"/>
      <c r="C2" s="67"/>
      <c r="D2" s="67"/>
      <c r="E2" s="67"/>
      <c r="F2" s="67"/>
      <c r="G2" s="67"/>
      <c r="H2" s="68"/>
      <c r="I2" s="67"/>
      <c r="J2" s="67"/>
      <c r="K2" s="67"/>
      <c r="L2" s="45"/>
      <c r="M2" s="68"/>
      <c r="N2" s="67"/>
    </row>
    <row r="3" ht="18.75" customHeight="1" spans="1:14">
      <c r="A3" s="56" t="str">
        <f>"单位名称："&amp;"云南省体育运动创伤专科医院"</f>
        <v>单位名称：云南省体育运动创伤专科医院</v>
      </c>
      <c r="B3" s="57"/>
      <c r="C3" s="57"/>
      <c r="D3" s="57"/>
      <c r="E3" s="57"/>
      <c r="F3" s="57"/>
      <c r="G3" s="57"/>
      <c r="H3" s="64"/>
      <c r="I3" s="59"/>
      <c r="J3" s="59"/>
      <c r="K3" s="59"/>
      <c r="L3" s="60"/>
      <c r="M3" s="69"/>
      <c r="N3" s="70" t="s">
        <v>124</v>
      </c>
    </row>
    <row r="4" ht="15.75" customHeight="1" spans="1:14">
      <c r="A4" s="9" t="s">
        <v>404</v>
      </c>
      <c r="B4" s="71" t="s">
        <v>471</v>
      </c>
      <c r="C4" s="71" t="s">
        <v>472</v>
      </c>
      <c r="D4" s="72" t="s">
        <v>141</v>
      </c>
      <c r="E4" s="72"/>
      <c r="F4" s="72"/>
      <c r="G4" s="72"/>
      <c r="H4" s="73"/>
      <c r="I4" s="72"/>
      <c r="J4" s="72"/>
      <c r="K4" s="72"/>
      <c r="L4" s="74"/>
      <c r="M4" s="73"/>
      <c r="N4" s="75"/>
    </row>
    <row r="5" ht="17.25" customHeight="1" spans="1:14">
      <c r="A5" s="14"/>
      <c r="B5" s="76"/>
      <c r="C5" s="76"/>
      <c r="D5" s="76" t="s">
        <v>30</v>
      </c>
      <c r="E5" s="76" t="s">
        <v>33</v>
      </c>
      <c r="F5" s="76" t="s">
        <v>410</v>
      </c>
      <c r="G5" s="76" t="s">
        <v>411</v>
      </c>
      <c r="H5" s="77" t="s">
        <v>412</v>
      </c>
      <c r="I5" s="78" t="s">
        <v>413</v>
      </c>
      <c r="J5" s="78"/>
      <c r="K5" s="78"/>
      <c r="L5" s="79"/>
      <c r="M5" s="80"/>
      <c r="N5" s="81"/>
    </row>
    <row r="6" ht="54" customHeight="1" spans="1:14">
      <c r="A6" s="17"/>
      <c r="B6" s="81"/>
      <c r="C6" s="81"/>
      <c r="D6" s="81"/>
      <c r="E6" s="81"/>
      <c r="F6" s="81"/>
      <c r="G6" s="81"/>
      <c r="H6" s="82"/>
      <c r="I6" s="81" t="s">
        <v>32</v>
      </c>
      <c r="J6" s="81" t="s">
        <v>43</v>
      </c>
      <c r="K6" s="81" t="s">
        <v>148</v>
      </c>
      <c r="L6" s="83" t="s">
        <v>39</v>
      </c>
      <c r="M6" s="82" t="s">
        <v>40</v>
      </c>
      <c r="N6" s="81" t="s">
        <v>41</v>
      </c>
    </row>
    <row r="7" ht="15" customHeight="1" spans="1:14">
      <c r="A7" s="17">
        <v>1</v>
      </c>
      <c r="B7" s="81">
        <v>2</v>
      </c>
      <c r="C7" s="81">
        <v>3</v>
      </c>
      <c r="D7" s="82">
        <v>4</v>
      </c>
      <c r="E7" s="82">
        <v>5</v>
      </c>
      <c r="F7" s="82">
        <v>6</v>
      </c>
      <c r="G7" s="82">
        <v>7</v>
      </c>
      <c r="H7" s="82">
        <v>8</v>
      </c>
      <c r="I7" s="82">
        <v>9</v>
      </c>
      <c r="J7" s="82">
        <v>10</v>
      </c>
      <c r="K7" s="82">
        <v>11</v>
      </c>
      <c r="L7" s="82">
        <v>12</v>
      </c>
      <c r="M7" s="82">
        <v>13</v>
      </c>
      <c r="N7" s="82">
        <v>14</v>
      </c>
    </row>
    <row r="8" ht="21" customHeight="1" spans="1:14">
      <c r="A8" s="84"/>
      <c r="B8" s="85"/>
      <c r="C8" s="85"/>
      <c r="D8" s="86"/>
      <c r="E8" s="86"/>
      <c r="F8" s="86"/>
      <c r="G8" s="86"/>
      <c r="H8" s="86"/>
      <c r="I8" s="86"/>
      <c r="J8" s="86"/>
      <c r="K8" s="86"/>
      <c r="L8" s="87"/>
      <c r="M8" s="86"/>
      <c r="N8" s="86"/>
    </row>
    <row r="9" ht="21" customHeight="1" spans="1:14">
      <c r="A9" s="84"/>
      <c r="B9" s="85"/>
      <c r="C9" s="85"/>
      <c r="D9" s="86"/>
      <c r="E9" s="86"/>
      <c r="F9" s="86"/>
      <c r="G9" s="86"/>
      <c r="H9" s="86"/>
      <c r="I9" s="86"/>
      <c r="J9" s="86"/>
      <c r="K9" s="86"/>
      <c r="L9" s="87"/>
      <c r="M9" s="86"/>
      <c r="N9" s="86"/>
    </row>
    <row r="10" ht="21" customHeight="1" spans="1:14">
      <c r="A10" s="88" t="s">
        <v>99</v>
      </c>
      <c r="B10" s="89"/>
      <c r="C10" s="90"/>
      <c r="D10" s="86"/>
      <c r="E10" s="86"/>
      <c r="F10" s="86"/>
      <c r="G10" s="86"/>
      <c r="H10" s="86"/>
      <c r="I10" s="86"/>
      <c r="J10" s="86"/>
      <c r="K10" s="86"/>
      <c r="L10" s="87"/>
      <c r="M10" s="86"/>
      <c r="N10" s="86"/>
    </row>
    <row r="11" customHeight="1" spans="1:14">
      <c r="A11" t="s">
        <v>473</v>
      </c>
    </row>
  </sheetData>
  <mergeCells count="13">
    <mergeCell ref="A2:N2"/>
    <mergeCell ref="A3:C3"/>
    <mergeCell ref="D4:N4"/>
    <mergeCell ref="I5:N5"/>
    <mergeCell ref="A10:C10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X9"/>
  <sheetViews>
    <sheetView showZeros="0" workbookViewId="0">
      <selection activeCell="A1" sqref="A1:X9"/>
    </sheetView>
  </sheetViews>
  <sheetFormatPr defaultColWidth="9.14166666666667" defaultRowHeight="14.25" customHeight="1"/>
  <cols>
    <col min="1" max="1" width="31.8666666666667" customWidth="1"/>
    <col min="2" max="15" width="17.175" customWidth="1"/>
    <col min="16" max="22" width="17.0333333333333" customWidth="1"/>
    <col min="23" max="23" width="17" customWidth="1"/>
    <col min="24" max="24" width="17.0333333333333" customWidth="1"/>
  </cols>
  <sheetData>
    <row r="1" ht="13.5" customHeight="1" spans="1:24">
      <c r="D1" s="54"/>
      <c r="W1" s="43"/>
      <c r="X1" s="43" t="s">
        <v>474</v>
      </c>
    </row>
    <row r="2" ht="27.75" customHeight="1" spans="1:24">
      <c r="A2" s="55" t="s">
        <v>475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</row>
    <row r="3" ht="18" customHeight="1" spans="1:24">
      <c r="A3" s="56" t="str">
        <f>"单位名称："&amp;"云南省体育运动创伤专科医院"</f>
        <v>单位名称：云南省体育运动创伤专科医院</v>
      </c>
      <c r="B3" s="57"/>
      <c r="C3" s="57"/>
      <c r="D3" s="58"/>
      <c r="E3" s="59"/>
      <c r="F3" s="59"/>
      <c r="G3" s="59"/>
      <c r="H3" s="59"/>
      <c r="I3" s="59"/>
      <c r="W3" s="60"/>
      <c r="X3" s="60" t="s">
        <v>124</v>
      </c>
    </row>
    <row r="4" ht="19.5" customHeight="1" spans="1:24">
      <c r="A4" s="15" t="s">
        <v>476</v>
      </c>
      <c r="B4" s="10" t="s">
        <v>141</v>
      </c>
      <c r="C4" s="11"/>
      <c r="D4" s="11"/>
      <c r="E4" s="61" t="s">
        <v>477</v>
      </c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</row>
    <row r="5" ht="40.5" customHeight="1" spans="1:24">
      <c r="A5" s="18"/>
      <c r="B5" s="27" t="s">
        <v>30</v>
      </c>
      <c r="C5" s="9" t="s">
        <v>33</v>
      </c>
      <c r="D5" s="62" t="s">
        <v>478</v>
      </c>
      <c r="E5" s="61" t="s">
        <v>479</v>
      </c>
      <c r="F5" s="61" t="s">
        <v>480</v>
      </c>
      <c r="G5" s="61" t="s">
        <v>481</v>
      </c>
      <c r="H5" s="61" t="s">
        <v>482</v>
      </c>
      <c r="I5" s="61" t="s">
        <v>483</v>
      </c>
      <c r="J5" s="61" t="s">
        <v>484</v>
      </c>
      <c r="K5" s="61" t="s">
        <v>485</v>
      </c>
      <c r="L5" s="61" t="s">
        <v>486</v>
      </c>
      <c r="M5" s="61" t="s">
        <v>487</v>
      </c>
      <c r="N5" s="61" t="s">
        <v>488</v>
      </c>
      <c r="O5" s="61" t="s">
        <v>489</v>
      </c>
      <c r="P5" s="61" t="s">
        <v>490</v>
      </c>
      <c r="Q5" s="61" t="s">
        <v>491</v>
      </c>
      <c r="R5" s="61" t="s">
        <v>492</v>
      </c>
      <c r="S5" s="61" t="s">
        <v>493</v>
      </c>
      <c r="T5" s="61" t="s">
        <v>494</v>
      </c>
      <c r="U5" s="61" t="s">
        <v>495</v>
      </c>
      <c r="V5" s="61" t="s">
        <v>496</v>
      </c>
      <c r="W5" s="61" t="s">
        <v>497</v>
      </c>
      <c r="X5" s="61" t="s">
        <v>498</v>
      </c>
    </row>
    <row r="6" ht="19.5" customHeight="1" spans="1:24">
      <c r="A6" s="61">
        <v>1</v>
      </c>
      <c r="B6" s="61">
        <v>2</v>
      </c>
      <c r="C6" s="61">
        <v>3</v>
      </c>
      <c r="D6" s="10">
        <v>4</v>
      </c>
      <c r="E6" s="61">
        <v>5</v>
      </c>
      <c r="F6" s="61">
        <v>6</v>
      </c>
      <c r="G6" s="61">
        <v>7</v>
      </c>
      <c r="H6" s="10">
        <v>8</v>
      </c>
      <c r="I6" s="61">
        <v>9</v>
      </c>
      <c r="J6" s="61">
        <v>10</v>
      </c>
      <c r="K6" s="61">
        <v>11</v>
      </c>
      <c r="L6" s="10">
        <v>12</v>
      </c>
      <c r="M6" s="61">
        <v>13</v>
      </c>
      <c r="N6" s="61">
        <v>14</v>
      </c>
      <c r="O6" s="61">
        <v>15</v>
      </c>
      <c r="P6" s="10">
        <v>16</v>
      </c>
      <c r="Q6" s="61">
        <v>17</v>
      </c>
      <c r="R6" s="61">
        <v>18</v>
      </c>
      <c r="S6" s="61">
        <v>19</v>
      </c>
      <c r="T6" s="10">
        <v>20</v>
      </c>
      <c r="U6" s="10">
        <v>21</v>
      </c>
      <c r="V6" s="10">
        <v>22</v>
      </c>
      <c r="W6" s="61">
        <v>23</v>
      </c>
      <c r="X6" s="61">
        <v>24</v>
      </c>
    </row>
    <row r="7" ht="28.4" customHeight="1" spans="1:24">
      <c r="A7" s="29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63"/>
      <c r="X7" s="22"/>
    </row>
    <row r="8" ht="29.9" customHeight="1" spans="1:24">
      <c r="A8" s="29"/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63"/>
      <c r="X8" s="22"/>
    </row>
    <row r="9" customHeight="1" spans="1:24">
      <c r="A9" t="s">
        <v>499</v>
      </c>
    </row>
  </sheetData>
  <mergeCells count="5">
    <mergeCell ref="A2:X2"/>
    <mergeCell ref="A3:I3"/>
    <mergeCell ref="B4:D4"/>
    <mergeCell ref="E4:X4"/>
    <mergeCell ref="A4:A5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8"/>
  <sheetViews>
    <sheetView showZeros="0" workbookViewId="0">
      <selection activeCell="A1" sqref="A1:J8"/>
    </sheetView>
  </sheetViews>
  <sheetFormatPr defaultColWidth="9.14166666666667" defaultRowHeight="12" customHeight="1" outlineLevelRow="7"/>
  <cols>
    <col min="1" max="1" width="28.9583333333333" customWidth="1"/>
    <col min="2" max="2" width="29" customWidth="1"/>
    <col min="3" max="3" width="16.3166666666667" customWidth="1"/>
    <col min="4" max="4" width="15.6" customWidth="1"/>
    <col min="5" max="5" width="23.575" customWidth="1"/>
    <col min="6" max="6" width="11.2833333333333" customWidth="1"/>
    <col min="7" max="7" width="14.8833333333333" customWidth="1"/>
    <col min="8" max="8" width="10.8833333333333" customWidth="1"/>
    <col min="9" max="9" width="13.425" customWidth="1"/>
    <col min="10" max="10" width="38.675" customWidth="1"/>
  </cols>
  <sheetData>
    <row r="1" customHeight="1" spans="1:10">
      <c r="J1" s="43" t="s">
        <v>500</v>
      </c>
    </row>
    <row r="2" ht="28.5" customHeight="1" spans="1:10">
      <c r="A2" s="44" t="s">
        <v>501</v>
      </c>
      <c r="B2" s="26"/>
      <c r="C2" s="26"/>
      <c r="D2" s="26"/>
      <c r="E2" s="26"/>
      <c r="F2" s="45"/>
      <c r="G2" s="26"/>
      <c r="H2" s="45"/>
      <c r="I2" s="45"/>
      <c r="J2" s="26"/>
    </row>
    <row r="3" ht="17.25" customHeight="1" spans="1:10">
      <c r="A3" s="4" t="str">
        <f>"单位名称："&amp;"云南省体育运动创伤专科医院"</f>
        <v>单位名称：云南省体育运动创伤专科医院</v>
      </c>
    </row>
    <row r="4" ht="44.25" customHeight="1" spans="1:10">
      <c r="A4" s="46" t="s">
        <v>245</v>
      </c>
      <c r="B4" s="46" t="s">
        <v>246</v>
      </c>
      <c r="C4" s="46" t="s">
        <v>247</v>
      </c>
      <c r="D4" s="46" t="s">
        <v>248</v>
      </c>
      <c r="E4" s="46" t="s">
        <v>249</v>
      </c>
      <c r="F4" s="47" t="s">
        <v>250</v>
      </c>
      <c r="G4" s="46" t="s">
        <v>251</v>
      </c>
      <c r="H4" s="47" t="s">
        <v>252</v>
      </c>
      <c r="I4" s="47" t="s">
        <v>253</v>
      </c>
      <c r="J4" s="46" t="s">
        <v>254</v>
      </c>
    </row>
    <row r="5" ht="14.25" customHeight="1" spans="1:10">
      <c r="A5" s="46">
        <v>1</v>
      </c>
      <c r="B5" s="46">
        <v>2</v>
      </c>
      <c r="C5" s="46">
        <v>3</v>
      </c>
      <c r="D5" s="46">
        <v>4</v>
      </c>
      <c r="E5" s="46">
        <v>5</v>
      </c>
      <c r="F5" s="47">
        <v>6</v>
      </c>
      <c r="G5" s="46">
        <v>7</v>
      </c>
      <c r="H5" s="47">
        <v>8</v>
      </c>
      <c r="I5" s="47">
        <v>9</v>
      </c>
      <c r="J5" s="46">
        <v>10</v>
      </c>
    </row>
    <row r="6" ht="21.8" customHeight="1" spans="1:10">
      <c r="A6" s="48"/>
      <c r="B6" s="49"/>
      <c r="C6" s="49"/>
      <c r="D6" s="49"/>
      <c r="E6" s="50"/>
      <c r="F6" s="51"/>
      <c r="G6" s="50"/>
      <c r="H6" s="51"/>
      <c r="I6" s="51"/>
      <c r="J6" s="50"/>
    </row>
    <row r="7" ht="60.8" customHeight="1" spans="1:10">
      <c r="A7" s="48"/>
      <c r="B7" s="52"/>
      <c r="C7" s="52"/>
      <c r="D7" s="52"/>
      <c r="E7" s="48"/>
      <c r="F7" s="52"/>
      <c r="G7" s="48"/>
      <c r="H7" s="52"/>
      <c r="I7" s="52"/>
      <c r="J7" s="53"/>
    </row>
    <row r="8" customHeight="1" spans="1:10">
      <c r="A8" t="s">
        <v>502</v>
      </c>
    </row>
  </sheetData>
  <mergeCells count="2">
    <mergeCell ref="A2:J2"/>
    <mergeCell ref="A3:H3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H61"/>
  <sheetViews>
    <sheetView showZeros="0" workbookViewId="0">
      <selection activeCell="N14" sqref="N14"/>
    </sheetView>
  </sheetViews>
  <sheetFormatPr defaultColWidth="8.85" defaultRowHeight="15" customHeight="1" outlineLevelCol="7"/>
  <cols>
    <col min="1" max="1" width="36.0333333333333" customWidth="1"/>
    <col min="2" max="2" width="19.7416666666667" customWidth="1"/>
    <col min="3" max="3" width="33.3166666666667" customWidth="1"/>
    <col min="4" max="4" width="34.7416666666667" customWidth="1"/>
    <col min="5" max="5" width="14.45" customWidth="1"/>
    <col min="6" max="6" width="17.175" customWidth="1"/>
    <col min="7" max="7" width="17.3166666666667" customWidth="1"/>
    <col min="8" max="8" width="28.3166666666667" customWidth="1"/>
  </cols>
  <sheetData>
    <row r="1" ht="18.75" customHeight="1" spans="1:8">
      <c r="A1" s="33"/>
      <c r="B1" s="33"/>
      <c r="C1" s="33"/>
      <c r="D1" s="33"/>
      <c r="E1" s="33"/>
      <c r="F1" s="33"/>
      <c r="G1" s="33"/>
      <c r="H1" s="34" t="s">
        <v>503</v>
      </c>
    </row>
    <row r="2" ht="30.65" customHeight="1" spans="1:8">
      <c r="A2" s="35" t="s">
        <v>504</v>
      </c>
      <c r="B2" s="35"/>
      <c r="C2" s="35"/>
      <c r="D2" s="35"/>
      <c r="E2" s="35"/>
      <c r="F2" s="35"/>
      <c r="G2" s="35"/>
      <c r="H2" s="35"/>
    </row>
    <row r="3" ht="18.75" customHeight="1" spans="1:8">
      <c r="A3" s="33" t="str">
        <f>"单位名称："&amp;"云南省体育运动创伤专科医院"</f>
        <v>单位名称：云南省体育运动创伤专科医院</v>
      </c>
      <c r="B3" s="33"/>
      <c r="C3" s="33"/>
      <c r="D3" s="33"/>
      <c r="E3" s="33"/>
      <c r="F3" s="33"/>
      <c r="G3" s="33"/>
      <c r="H3" s="33"/>
    </row>
    <row r="4" ht="18.75" customHeight="1" spans="1:8">
      <c r="A4" s="36" t="s">
        <v>134</v>
      </c>
      <c r="B4" s="36" t="s">
        <v>505</v>
      </c>
      <c r="C4" s="36" t="s">
        <v>506</v>
      </c>
      <c r="D4" s="36" t="s">
        <v>507</v>
      </c>
      <c r="E4" s="36" t="s">
        <v>508</v>
      </c>
      <c r="F4" s="36" t="s">
        <v>509</v>
      </c>
      <c r="G4" s="36"/>
      <c r="H4" s="36"/>
    </row>
    <row r="5" ht="18.75" customHeight="1" spans="1:8">
      <c r="A5" s="36"/>
      <c r="B5" s="36"/>
      <c r="C5" s="36"/>
      <c r="D5" s="36"/>
      <c r="E5" s="36"/>
      <c r="F5" s="36" t="s">
        <v>408</v>
      </c>
      <c r="G5" s="36" t="s">
        <v>510</v>
      </c>
      <c r="H5" s="36" t="s">
        <v>511</v>
      </c>
    </row>
    <row r="6" ht="18.75" customHeight="1" spans="1:8">
      <c r="A6" s="37" t="s">
        <v>116</v>
      </c>
      <c r="B6" s="37" t="s">
        <v>117</v>
      </c>
      <c r="C6" s="37" t="s">
        <v>118</v>
      </c>
      <c r="D6" s="37" t="s">
        <v>119</v>
      </c>
      <c r="E6" s="37" t="s">
        <v>120</v>
      </c>
      <c r="F6" s="37" t="s">
        <v>121</v>
      </c>
      <c r="G6" s="37" t="s">
        <v>512</v>
      </c>
      <c r="H6" s="37" t="s">
        <v>513</v>
      </c>
    </row>
    <row r="7" ht="29.9" customHeight="1" spans="1:8">
      <c r="A7" s="38" t="s">
        <v>45</v>
      </c>
      <c r="B7" s="38" t="s">
        <v>514</v>
      </c>
      <c r="C7" s="38" t="s">
        <v>447</v>
      </c>
      <c r="D7" s="38" t="s">
        <v>515</v>
      </c>
      <c r="E7" s="36" t="s">
        <v>277</v>
      </c>
      <c r="F7" s="39">
        <v>1</v>
      </c>
      <c r="G7" s="40">
        <v>200000</v>
      </c>
      <c r="H7" s="40">
        <v>200000</v>
      </c>
    </row>
    <row r="8" ht="29.9" customHeight="1" spans="1:8">
      <c r="A8" s="38" t="s">
        <v>45</v>
      </c>
      <c r="B8" s="38" t="s">
        <v>514</v>
      </c>
      <c r="C8" s="38" t="s">
        <v>443</v>
      </c>
      <c r="D8" s="38" t="s">
        <v>442</v>
      </c>
      <c r="E8" s="36" t="s">
        <v>418</v>
      </c>
      <c r="F8" s="39">
        <v>20</v>
      </c>
      <c r="G8" s="40">
        <v>6000</v>
      </c>
      <c r="H8" s="40">
        <v>120000</v>
      </c>
    </row>
    <row r="9" ht="29.9" customHeight="1" spans="1:8">
      <c r="A9" s="38" t="s">
        <v>45</v>
      </c>
      <c r="B9" s="38" t="s">
        <v>514</v>
      </c>
      <c r="C9" s="38" t="s">
        <v>417</v>
      </c>
      <c r="D9" s="38" t="s">
        <v>416</v>
      </c>
      <c r="E9" s="36" t="s">
        <v>418</v>
      </c>
      <c r="F9" s="39">
        <v>5</v>
      </c>
      <c r="G9" s="40">
        <v>9000</v>
      </c>
      <c r="H9" s="40">
        <v>45000</v>
      </c>
    </row>
    <row r="10" ht="29.9" customHeight="1" spans="1:8">
      <c r="A10" s="38" t="s">
        <v>45</v>
      </c>
      <c r="B10" s="38" t="s">
        <v>514</v>
      </c>
      <c r="C10" s="38" t="s">
        <v>422</v>
      </c>
      <c r="D10" s="38" t="s">
        <v>421</v>
      </c>
      <c r="E10" s="36" t="s">
        <v>418</v>
      </c>
      <c r="F10" s="39">
        <v>20</v>
      </c>
      <c r="G10" s="40">
        <v>3000</v>
      </c>
      <c r="H10" s="40">
        <v>60000</v>
      </c>
    </row>
    <row r="11" ht="29.9" customHeight="1" spans="1:8">
      <c r="A11" s="38" t="s">
        <v>45</v>
      </c>
      <c r="B11" s="38" t="s">
        <v>514</v>
      </c>
      <c r="C11" s="38" t="s">
        <v>516</v>
      </c>
      <c r="D11" s="38" t="s">
        <v>440</v>
      </c>
      <c r="E11" s="36" t="s">
        <v>281</v>
      </c>
      <c r="F11" s="39">
        <v>2</v>
      </c>
      <c r="G11" s="40">
        <v>1000</v>
      </c>
      <c r="H11" s="40">
        <v>2000</v>
      </c>
    </row>
    <row r="12" ht="29.9" customHeight="1" spans="1:8">
      <c r="A12" s="38" t="s">
        <v>45</v>
      </c>
      <c r="B12" s="38" t="s">
        <v>514</v>
      </c>
      <c r="C12" s="38" t="s">
        <v>435</v>
      </c>
      <c r="D12" s="38" t="s">
        <v>434</v>
      </c>
      <c r="E12" s="36" t="s">
        <v>281</v>
      </c>
      <c r="F12" s="39">
        <v>2</v>
      </c>
      <c r="G12" s="40">
        <v>1500</v>
      </c>
      <c r="H12" s="40">
        <v>3000</v>
      </c>
    </row>
    <row r="13" ht="29.9" customHeight="1" spans="1:8">
      <c r="A13" s="38" t="s">
        <v>45</v>
      </c>
      <c r="B13" s="38" t="s">
        <v>514</v>
      </c>
      <c r="C13" s="38" t="s">
        <v>517</v>
      </c>
      <c r="D13" s="38" t="s">
        <v>518</v>
      </c>
      <c r="E13" s="36" t="s">
        <v>357</v>
      </c>
      <c r="F13" s="39">
        <v>1</v>
      </c>
      <c r="G13" s="40">
        <v>250000</v>
      </c>
      <c r="H13" s="40">
        <v>250000</v>
      </c>
    </row>
    <row r="14" ht="29.9" customHeight="1" spans="1:8">
      <c r="A14" s="38" t="s">
        <v>45</v>
      </c>
      <c r="B14" s="38" t="s">
        <v>514</v>
      </c>
      <c r="C14" s="38" t="s">
        <v>420</v>
      </c>
      <c r="D14" s="38" t="s">
        <v>419</v>
      </c>
      <c r="E14" s="36" t="s">
        <v>418</v>
      </c>
      <c r="F14" s="39">
        <v>5</v>
      </c>
      <c r="G14" s="40">
        <v>2500</v>
      </c>
      <c r="H14" s="40">
        <v>12500</v>
      </c>
    </row>
    <row r="15" ht="29.9" customHeight="1" spans="1:8">
      <c r="A15" s="38" t="s">
        <v>45</v>
      </c>
      <c r="B15" s="38" t="s">
        <v>514</v>
      </c>
      <c r="C15" s="38" t="s">
        <v>433</v>
      </c>
      <c r="D15" s="38" t="s">
        <v>432</v>
      </c>
      <c r="E15" s="36" t="s">
        <v>418</v>
      </c>
      <c r="F15" s="39">
        <v>3</v>
      </c>
      <c r="G15" s="40">
        <v>10000</v>
      </c>
      <c r="H15" s="40">
        <v>30000</v>
      </c>
    </row>
    <row r="16" ht="29.9" customHeight="1" spans="1:8">
      <c r="A16" s="38" t="s">
        <v>45</v>
      </c>
      <c r="B16" s="38" t="s">
        <v>514</v>
      </c>
      <c r="C16" s="38" t="s">
        <v>437</v>
      </c>
      <c r="D16" s="38" t="s">
        <v>436</v>
      </c>
      <c r="E16" s="36" t="s">
        <v>418</v>
      </c>
      <c r="F16" s="39">
        <v>5</v>
      </c>
      <c r="G16" s="40">
        <v>1000</v>
      </c>
      <c r="H16" s="40">
        <v>5000</v>
      </c>
    </row>
    <row r="17" ht="29.9" customHeight="1" spans="1:8">
      <c r="A17" s="38" t="s">
        <v>45</v>
      </c>
      <c r="B17" s="38" t="s">
        <v>514</v>
      </c>
      <c r="C17" s="38" t="s">
        <v>519</v>
      </c>
      <c r="D17" s="38" t="s">
        <v>520</v>
      </c>
      <c r="E17" s="36" t="s">
        <v>418</v>
      </c>
      <c r="F17" s="39">
        <v>4</v>
      </c>
      <c r="G17" s="40">
        <v>6500</v>
      </c>
      <c r="H17" s="40">
        <v>26000</v>
      </c>
    </row>
    <row r="18" ht="29.9" customHeight="1" spans="1:8">
      <c r="A18" s="38" t="s">
        <v>45</v>
      </c>
      <c r="B18" s="38" t="s">
        <v>514</v>
      </c>
      <c r="C18" s="38" t="s">
        <v>521</v>
      </c>
      <c r="D18" s="38" t="s">
        <v>522</v>
      </c>
      <c r="E18" s="36" t="s">
        <v>418</v>
      </c>
      <c r="F18" s="39">
        <v>7</v>
      </c>
      <c r="G18" s="40">
        <v>27000</v>
      </c>
      <c r="H18" s="40">
        <v>189000</v>
      </c>
    </row>
    <row r="19" ht="29.9" customHeight="1" spans="1:8">
      <c r="A19" s="38" t="s">
        <v>45</v>
      </c>
      <c r="B19" s="38" t="s">
        <v>514</v>
      </c>
      <c r="C19" s="38" t="s">
        <v>521</v>
      </c>
      <c r="D19" s="38" t="s">
        <v>523</v>
      </c>
      <c r="E19" s="36" t="s">
        <v>418</v>
      </c>
      <c r="F19" s="39">
        <v>4</v>
      </c>
      <c r="G19" s="40">
        <v>89000</v>
      </c>
      <c r="H19" s="40">
        <v>356000</v>
      </c>
    </row>
    <row r="20" ht="29.9" customHeight="1" spans="1:8">
      <c r="A20" s="38" t="s">
        <v>45</v>
      </c>
      <c r="B20" s="38" t="s">
        <v>514</v>
      </c>
      <c r="C20" s="38" t="s">
        <v>521</v>
      </c>
      <c r="D20" s="38" t="s">
        <v>524</v>
      </c>
      <c r="E20" s="36" t="s">
        <v>418</v>
      </c>
      <c r="F20" s="39">
        <v>10</v>
      </c>
      <c r="G20" s="40">
        <v>4500</v>
      </c>
      <c r="H20" s="40">
        <v>45000</v>
      </c>
    </row>
    <row r="21" ht="29.9" customHeight="1" spans="1:8">
      <c r="A21" s="38" t="s">
        <v>45</v>
      </c>
      <c r="B21" s="38" t="s">
        <v>514</v>
      </c>
      <c r="C21" s="38" t="s">
        <v>521</v>
      </c>
      <c r="D21" s="38" t="s">
        <v>525</v>
      </c>
      <c r="E21" s="36" t="s">
        <v>418</v>
      </c>
      <c r="F21" s="39">
        <v>1</v>
      </c>
      <c r="G21" s="40">
        <v>87000</v>
      </c>
      <c r="H21" s="40">
        <v>87000</v>
      </c>
    </row>
    <row r="22" ht="29.9" customHeight="1" spans="1:8">
      <c r="A22" s="38" t="s">
        <v>45</v>
      </c>
      <c r="B22" s="38" t="s">
        <v>514</v>
      </c>
      <c r="C22" s="38" t="s">
        <v>521</v>
      </c>
      <c r="D22" s="38" t="s">
        <v>526</v>
      </c>
      <c r="E22" s="36" t="s">
        <v>418</v>
      </c>
      <c r="F22" s="39">
        <v>1</v>
      </c>
      <c r="G22" s="40">
        <v>40000</v>
      </c>
      <c r="H22" s="40">
        <v>40000</v>
      </c>
    </row>
    <row r="23" ht="29.9" customHeight="1" spans="1:8">
      <c r="A23" s="38" t="s">
        <v>45</v>
      </c>
      <c r="B23" s="38" t="s">
        <v>514</v>
      </c>
      <c r="C23" s="38" t="s">
        <v>521</v>
      </c>
      <c r="D23" s="38" t="s">
        <v>527</v>
      </c>
      <c r="E23" s="36" t="s">
        <v>418</v>
      </c>
      <c r="F23" s="39">
        <v>2</v>
      </c>
      <c r="G23" s="40">
        <v>30000</v>
      </c>
      <c r="H23" s="40">
        <v>60000</v>
      </c>
    </row>
    <row r="24" ht="29.9" customHeight="1" spans="1:8">
      <c r="A24" s="38" t="s">
        <v>45</v>
      </c>
      <c r="B24" s="38" t="s">
        <v>514</v>
      </c>
      <c r="C24" s="38" t="s">
        <v>521</v>
      </c>
      <c r="D24" s="38" t="s">
        <v>528</v>
      </c>
      <c r="E24" s="36" t="s">
        <v>418</v>
      </c>
      <c r="F24" s="39">
        <v>2</v>
      </c>
      <c r="G24" s="40">
        <v>30000</v>
      </c>
      <c r="H24" s="40">
        <v>60000</v>
      </c>
    </row>
    <row r="25" ht="29.9" customHeight="1" spans="1:8">
      <c r="A25" s="38" t="s">
        <v>45</v>
      </c>
      <c r="B25" s="38" t="s">
        <v>514</v>
      </c>
      <c r="C25" s="38" t="s">
        <v>521</v>
      </c>
      <c r="D25" s="38" t="s">
        <v>528</v>
      </c>
      <c r="E25" s="36" t="s">
        <v>418</v>
      </c>
      <c r="F25" s="39">
        <v>3</v>
      </c>
      <c r="G25" s="40">
        <v>30000</v>
      </c>
      <c r="H25" s="40">
        <v>90000</v>
      </c>
    </row>
    <row r="26" ht="29.9" customHeight="1" spans="1:8">
      <c r="A26" s="38" t="s">
        <v>45</v>
      </c>
      <c r="B26" s="38" t="s">
        <v>514</v>
      </c>
      <c r="C26" s="38" t="s">
        <v>521</v>
      </c>
      <c r="D26" s="38" t="s">
        <v>529</v>
      </c>
      <c r="E26" s="36" t="s">
        <v>418</v>
      </c>
      <c r="F26" s="39">
        <v>6</v>
      </c>
      <c r="G26" s="40">
        <v>60000</v>
      </c>
      <c r="H26" s="40">
        <v>360000</v>
      </c>
    </row>
    <row r="27" ht="29.9" customHeight="1" spans="1:8">
      <c r="A27" s="38" t="s">
        <v>45</v>
      </c>
      <c r="B27" s="38" t="s">
        <v>514</v>
      </c>
      <c r="C27" s="38" t="s">
        <v>521</v>
      </c>
      <c r="D27" s="38" t="s">
        <v>530</v>
      </c>
      <c r="E27" s="36" t="s">
        <v>418</v>
      </c>
      <c r="F27" s="39">
        <v>2</v>
      </c>
      <c r="G27" s="40">
        <v>370000</v>
      </c>
      <c r="H27" s="40">
        <v>740000</v>
      </c>
    </row>
    <row r="28" ht="29.9" customHeight="1" spans="1:8">
      <c r="A28" s="38" t="s">
        <v>45</v>
      </c>
      <c r="B28" s="38" t="s">
        <v>514</v>
      </c>
      <c r="C28" s="38" t="s">
        <v>521</v>
      </c>
      <c r="D28" s="38" t="s">
        <v>531</v>
      </c>
      <c r="E28" s="36" t="s">
        <v>418</v>
      </c>
      <c r="F28" s="39">
        <v>2</v>
      </c>
      <c r="G28" s="40">
        <v>80000</v>
      </c>
      <c r="H28" s="40">
        <v>160000</v>
      </c>
    </row>
    <row r="29" ht="29.9" customHeight="1" spans="1:8">
      <c r="A29" s="38" t="s">
        <v>45</v>
      </c>
      <c r="B29" s="38" t="s">
        <v>514</v>
      </c>
      <c r="C29" s="38" t="s">
        <v>521</v>
      </c>
      <c r="D29" s="38" t="s">
        <v>532</v>
      </c>
      <c r="E29" s="36" t="s">
        <v>418</v>
      </c>
      <c r="F29" s="39">
        <v>2</v>
      </c>
      <c r="G29" s="40">
        <v>50000</v>
      </c>
      <c r="H29" s="40">
        <v>100000</v>
      </c>
    </row>
    <row r="30" ht="29.9" customHeight="1" spans="1:8">
      <c r="A30" s="38" t="s">
        <v>45</v>
      </c>
      <c r="B30" s="38" t="s">
        <v>514</v>
      </c>
      <c r="C30" s="38" t="s">
        <v>521</v>
      </c>
      <c r="D30" s="38" t="s">
        <v>533</v>
      </c>
      <c r="E30" s="36" t="s">
        <v>418</v>
      </c>
      <c r="F30" s="39">
        <v>2</v>
      </c>
      <c r="G30" s="40">
        <v>60000</v>
      </c>
      <c r="H30" s="40">
        <v>120000</v>
      </c>
    </row>
    <row r="31" ht="29.9" customHeight="1" spans="1:8">
      <c r="A31" s="38" t="s">
        <v>45</v>
      </c>
      <c r="B31" s="38" t="s">
        <v>514</v>
      </c>
      <c r="C31" s="38" t="s">
        <v>521</v>
      </c>
      <c r="D31" s="38" t="s">
        <v>534</v>
      </c>
      <c r="E31" s="36" t="s">
        <v>418</v>
      </c>
      <c r="F31" s="39">
        <v>1</v>
      </c>
      <c r="G31" s="40">
        <v>140000</v>
      </c>
      <c r="H31" s="40">
        <v>140000</v>
      </c>
    </row>
    <row r="32" ht="29.9" customHeight="1" spans="1:8">
      <c r="A32" s="38" t="s">
        <v>45</v>
      </c>
      <c r="B32" s="38" t="s">
        <v>514</v>
      </c>
      <c r="C32" s="38" t="s">
        <v>521</v>
      </c>
      <c r="D32" s="38" t="s">
        <v>535</v>
      </c>
      <c r="E32" s="36" t="s">
        <v>418</v>
      </c>
      <c r="F32" s="39">
        <v>6</v>
      </c>
      <c r="G32" s="40">
        <v>3500</v>
      </c>
      <c r="H32" s="40">
        <v>21000</v>
      </c>
    </row>
    <row r="33" ht="29.9" customHeight="1" spans="1:8">
      <c r="A33" s="38" t="s">
        <v>45</v>
      </c>
      <c r="B33" s="38" t="s">
        <v>514</v>
      </c>
      <c r="C33" s="38" t="s">
        <v>521</v>
      </c>
      <c r="D33" s="38" t="s">
        <v>536</v>
      </c>
      <c r="E33" s="36" t="s">
        <v>418</v>
      </c>
      <c r="F33" s="39">
        <v>10</v>
      </c>
      <c r="G33" s="40">
        <v>6000</v>
      </c>
      <c r="H33" s="40">
        <v>60000</v>
      </c>
    </row>
    <row r="34" ht="29.9" customHeight="1" spans="1:8">
      <c r="A34" s="38" t="s">
        <v>45</v>
      </c>
      <c r="B34" s="38" t="s">
        <v>514</v>
      </c>
      <c r="C34" s="38" t="s">
        <v>521</v>
      </c>
      <c r="D34" s="38" t="s">
        <v>537</v>
      </c>
      <c r="E34" s="36" t="s">
        <v>418</v>
      </c>
      <c r="F34" s="39">
        <v>2</v>
      </c>
      <c r="G34" s="40">
        <v>38000</v>
      </c>
      <c r="H34" s="40">
        <v>76000</v>
      </c>
    </row>
    <row r="35" ht="29.9" customHeight="1" spans="1:8">
      <c r="A35" s="38" t="s">
        <v>45</v>
      </c>
      <c r="B35" s="38" t="s">
        <v>514</v>
      </c>
      <c r="C35" s="38" t="s">
        <v>521</v>
      </c>
      <c r="D35" s="38" t="s">
        <v>538</v>
      </c>
      <c r="E35" s="36" t="s">
        <v>418</v>
      </c>
      <c r="F35" s="39">
        <v>1</v>
      </c>
      <c r="G35" s="40">
        <v>140000</v>
      </c>
      <c r="H35" s="40">
        <v>140000</v>
      </c>
    </row>
    <row r="36" ht="29.9" customHeight="1" spans="1:8">
      <c r="A36" s="38" t="s">
        <v>45</v>
      </c>
      <c r="B36" s="38" t="s">
        <v>514</v>
      </c>
      <c r="C36" s="38" t="s">
        <v>521</v>
      </c>
      <c r="D36" s="38" t="s">
        <v>539</v>
      </c>
      <c r="E36" s="36" t="s">
        <v>418</v>
      </c>
      <c r="F36" s="39">
        <v>1</v>
      </c>
      <c r="G36" s="40">
        <v>40000</v>
      </c>
      <c r="H36" s="40">
        <v>40000</v>
      </c>
    </row>
    <row r="37" ht="29.9" customHeight="1" spans="1:8">
      <c r="A37" s="38" t="s">
        <v>45</v>
      </c>
      <c r="B37" s="38" t="s">
        <v>514</v>
      </c>
      <c r="C37" s="38" t="s">
        <v>521</v>
      </c>
      <c r="D37" s="38" t="s">
        <v>540</v>
      </c>
      <c r="E37" s="36" t="s">
        <v>418</v>
      </c>
      <c r="F37" s="39">
        <v>4</v>
      </c>
      <c r="G37" s="40">
        <v>8000</v>
      </c>
      <c r="H37" s="40">
        <v>32000</v>
      </c>
    </row>
    <row r="38" ht="29.9" customHeight="1" spans="1:8">
      <c r="A38" s="38" t="s">
        <v>45</v>
      </c>
      <c r="B38" s="38" t="s">
        <v>514</v>
      </c>
      <c r="C38" s="38" t="s">
        <v>521</v>
      </c>
      <c r="D38" s="38" t="s">
        <v>541</v>
      </c>
      <c r="E38" s="36" t="s">
        <v>418</v>
      </c>
      <c r="F38" s="39">
        <v>2</v>
      </c>
      <c r="G38" s="40">
        <v>36000</v>
      </c>
      <c r="H38" s="40">
        <v>72000</v>
      </c>
    </row>
    <row r="39" ht="29.9" customHeight="1" spans="1:8">
      <c r="A39" s="38" t="s">
        <v>45</v>
      </c>
      <c r="B39" s="38" t="s">
        <v>514</v>
      </c>
      <c r="C39" s="38" t="s">
        <v>521</v>
      </c>
      <c r="D39" s="38" t="s">
        <v>542</v>
      </c>
      <c r="E39" s="36" t="s">
        <v>418</v>
      </c>
      <c r="F39" s="39">
        <v>4</v>
      </c>
      <c r="G39" s="40">
        <v>38000</v>
      </c>
      <c r="H39" s="40">
        <v>152000</v>
      </c>
    </row>
    <row r="40" ht="29.9" customHeight="1" spans="1:8">
      <c r="A40" s="38" t="s">
        <v>45</v>
      </c>
      <c r="B40" s="38" t="s">
        <v>514</v>
      </c>
      <c r="C40" s="38" t="s">
        <v>543</v>
      </c>
      <c r="D40" s="38" t="s">
        <v>544</v>
      </c>
      <c r="E40" s="36" t="s">
        <v>418</v>
      </c>
      <c r="F40" s="39">
        <v>1</v>
      </c>
      <c r="G40" s="40">
        <v>1000000</v>
      </c>
      <c r="H40" s="40">
        <v>1000000</v>
      </c>
    </row>
    <row r="41" ht="29.9" customHeight="1" spans="1:8">
      <c r="A41" s="38" t="s">
        <v>45</v>
      </c>
      <c r="B41" s="38" t="s">
        <v>514</v>
      </c>
      <c r="C41" s="38" t="s">
        <v>543</v>
      </c>
      <c r="D41" s="38" t="s">
        <v>545</v>
      </c>
      <c r="E41" s="36" t="s">
        <v>418</v>
      </c>
      <c r="F41" s="39">
        <v>1</v>
      </c>
      <c r="G41" s="40">
        <v>1000000</v>
      </c>
      <c r="H41" s="40">
        <v>1000000</v>
      </c>
    </row>
    <row r="42" ht="29.9" customHeight="1" spans="1:8">
      <c r="A42" s="38" t="s">
        <v>45</v>
      </c>
      <c r="B42" s="38" t="s">
        <v>514</v>
      </c>
      <c r="C42" s="38" t="s">
        <v>546</v>
      </c>
      <c r="D42" s="38" t="s">
        <v>547</v>
      </c>
      <c r="E42" s="36" t="s">
        <v>418</v>
      </c>
      <c r="F42" s="39">
        <v>2</v>
      </c>
      <c r="G42" s="40">
        <v>35000</v>
      </c>
      <c r="H42" s="40">
        <v>70000</v>
      </c>
    </row>
    <row r="43" ht="29.9" customHeight="1" spans="1:8">
      <c r="A43" s="38" t="s">
        <v>45</v>
      </c>
      <c r="B43" s="38" t="s">
        <v>514</v>
      </c>
      <c r="C43" s="38" t="s">
        <v>546</v>
      </c>
      <c r="D43" s="38" t="s">
        <v>548</v>
      </c>
      <c r="E43" s="36" t="s">
        <v>418</v>
      </c>
      <c r="F43" s="39">
        <v>1</v>
      </c>
      <c r="G43" s="40">
        <v>100000</v>
      </c>
      <c r="H43" s="40">
        <v>100000</v>
      </c>
    </row>
    <row r="44" ht="29.9" customHeight="1" spans="1:8">
      <c r="A44" s="38" t="s">
        <v>45</v>
      </c>
      <c r="B44" s="38" t="s">
        <v>514</v>
      </c>
      <c r="C44" s="38" t="s">
        <v>546</v>
      </c>
      <c r="D44" s="38" t="s">
        <v>549</v>
      </c>
      <c r="E44" s="36" t="s">
        <v>418</v>
      </c>
      <c r="F44" s="39">
        <v>2</v>
      </c>
      <c r="G44" s="40">
        <v>30000</v>
      </c>
      <c r="H44" s="40">
        <v>60000</v>
      </c>
    </row>
    <row r="45" ht="29.9" customHeight="1" spans="1:8">
      <c r="A45" s="38" t="s">
        <v>45</v>
      </c>
      <c r="B45" s="38" t="s">
        <v>514</v>
      </c>
      <c r="C45" s="38" t="s">
        <v>546</v>
      </c>
      <c r="D45" s="38" t="s">
        <v>550</v>
      </c>
      <c r="E45" s="36" t="s">
        <v>418</v>
      </c>
      <c r="F45" s="39">
        <v>1</v>
      </c>
      <c r="G45" s="40">
        <v>400000</v>
      </c>
      <c r="H45" s="40">
        <v>400000</v>
      </c>
    </row>
    <row r="46" ht="29.9" customHeight="1" spans="1:8">
      <c r="A46" s="38" t="s">
        <v>45</v>
      </c>
      <c r="B46" s="38" t="s">
        <v>514</v>
      </c>
      <c r="C46" s="38" t="s">
        <v>546</v>
      </c>
      <c r="D46" s="38" t="s">
        <v>551</v>
      </c>
      <c r="E46" s="36" t="s">
        <v>418</v>
      </c>
      <c r="F46" s="39">
        <v>1</v>
      </c>
      <c r="G46" s="40">
        <v>350000</v>
      </c>
      <c r="H46" s="40">
        <v>350000</v>
      </c>
    </row>
    <row r="47" ht="29.9" customHeight="1" spans="1:8">
      <c r="A47" s="38" t="s">
        <v>45</v>
      </c>
      <c r="B47" s="38" t="s">
        <v>514</v>
      </c>
      <c r="C47" s="38" t="s">
        <v>546</v>
      </c>
      <c r="D47" s="38" t="s">
        <v>552</v>
      </c>
      <c r="E47" s="36" t="s">
        <v>418</v>
      </c>
      <c r="F47" s="39">
        <v>1</v>
      </c>
      <c r="G47" s="40">
        <v>370000</v>
      </c>
      <c r="H47" s="40">
        <v>370000</v>
      </c>
    </row>
    <row r="48" ht="29.9" customHeight="1" spans="1:8">
      <c r="A48" s="38" t="s">
        <v>45</v>
      </c>
      <c r="B48" s="38" t="s">
        <v>514</v>
      </c>
      <c r="C48" s="38" t="s">
        <v>546</v>
      </c>
      <c r="D48" s="38" t="s">
        <v>553</v>
      </c>
      <c r="E48" s="36" t="s">
        <v>418</v>
      </c>
      <c r="F48" s="39">
        <v>2</v>
      </c>
      <c r="G48" s="40">
        <v>150000</v>
      </c>
      <c r="H48" s="40">
        <v>300000</v>
      </c>
    </row>
    <row r="49" ht="29.9" customHeight="1" spans="1:8">
      <c r="A49" s="38" t="s">
        <v>45</v>
      </c>
      <c r="B49" s="38" t="s">
        <v>514</v>
      </c>
      <c r="C49" s="38" t="s">
        <v>546</v>
      </c>
      <c r="D49" s="38" t="s">
        <v>539</v>
      </c>
      <c r="E49" s="36" t="s">
        <v>418</v>
      </c>
      <c r="F49" s="39">
        <v>1</v>
      </c>
      <c r="G49" s="40">
        <v>30000</v>
      </c>
      <c r="H49" s="40">
        <v>30000</v>
      </c>
    </row>
    <row r="50" ht="29.9" customHeight="1" spans="1:8">
      <c r="A50" s="38" t="s">
        <v>45</v>
      </c>
      <c r="B50" s="38" t="s">
        <v>514</v>
      </c>
      <c r="C50" s="38" t="s">
        <v>546</v>
      </c>
      <c r="D50" s="38" t="s">
        <v>554</v>
      </c>
      <c r="E50" s="36" t="s">
        <v>418</v>
      </c>
      <c r="F50" s="39">
        <v>1</v>
      </c>
      <c r="G50" s="40">
        <v>100000</v>
      </c>
      <c r="H50" s="40">
        <v>100000</v>
      </c>
    </row>
    <row r="51" ht="29.9" customHeight="1" spans="1:8">
      <c r="A51" s="38" t="s">
        <v>45</v>
      </c>
      <c r="B51" s="38" t="s">
        <v>514</v>
      </c>
      <c r="C51" s="38" t="s">
        <v>546</v>
      </c>
      <c r="D51" s="38" t="s">
        <v>555</v>
      </c>
      <c r="E51" s="36" t="s">
        <v>418</v>
      </c>
      <c r="F51" s="39">
        <v>1</v>
      </c>
      <c r="G51" s="40">
        <v>50000</v>
      </c>
      <c r="H51" s="40">
        <v>50000</v>
      </c>
    </row>
    <row r="52" ht="29.9" customHeight="1" spans="1:8">
      <c r="A52" s="38" t="s">
        <v>45</v>
      </c>
      <c r="B52" s="38" t="s">
        <v>556</v>
      </c>
      <c r="C52" s="38" t="s">
        <v>557</v>
      </c>
      <c r="D52" s="38" t="s">
        <v>426</v>
      </c>
      <c r="E52" s="36" t="s">
        <v>558</v>
      </c>
      <c r="F52" s="39">
        <v>20</v>
      </c>
      <c r="G52" s="40">
        <v>2000</v>
      </c>
      <c r="H52" s="40">
        <v>40000</v>
      </c>
    </row>
    <row r="53" ht="29.9" customHeight="1" spans="1:8">
      <c r="A53" s="38" t="s">
        <v>45</v>
      </c>
      <c r="B53" s="38" t="s">
        <v>556</v>
      </c>
      <c r="C53" s="38" t="s">
        <v>439</v>
      </c>
      <c r="D53" s="38" t="s">
        <v>438</v>
      </c>
      <c r="E53" s="36" t="s">
        <v>559</v>
      </c>
      <c r="F53" s="39">
        <v>20</v>
      </c>
      <c r="G53" s="40">
        <v>800</v>
      </c>
      <c r="H53" s="40">
        <v>16000</v>
      </c>
    </row>
    <row r="54" ht="29.9" customHeight="1" spans="1:8">
      <c r="A54" s="38" t="s">
        <v>45</v>
      </c>
      <c r="B54" s="38" t="s">
        <v>556</v>
      </c>
      <c r="C54" s="38" t="s">
        <v>439</v>
      </c>
      <c r="D54" s="38" t="s">
        <v>428</v>
      </c>
      <c r="E54" s="36" t="s">
        <v>559</v>
      </c>
      <c r="F54" s="39">
        <v>20</v>
      </c>
      <c r="G54" s="40">
        <v>500</v>
      </c>
      <c r="H54" s="40">
        <v>10000</v>
      </c>
    </row>
    <row r="55" ht="29.9" customHeight="1" spans="1:8">
      <c r="A55" s="38" t="s">
        <v>45</v>
      </c>
      <c r="B55" s="38" t="s">
        <v>556</v>
      </c>
      <c r="C55" s="38" t="s">
        <v>560</v>
      </c>
      <c r="D55" s="38" t="s">
        <v>429</v>
      </c>
      <c r="E55" s="36" t="s">
        <v>281</v>
      </c>
      <c r="F55" s="39">
        <v>1</v>
      </c>
      <c r="G55" s="40">
        <v>3500</v>
      </c>
      <c r="H55" s="40">
        <v>3500</v>
      </c>
    </row>
    <row r="56" ht="29.9" customHeight="1" spans="1:8">
      <c r="A56" s="38" t="s">
        <v>45</v>
      </c>
      <c r="B56" s="38" t="s">
        <v>556</v>
      </c>
      <c r="C56" s="38" t="s">
        <v>560</v>
      </c>
      <c r="D56" s="38" t="s">
        <v>430</v>
      </c>
      <c r="E56" s="36" t="s">
        <v>281</v>
      </c>
      <c r="F56" s="39">
        <v>20</v>
      </c>
      <c r="G56" s="40">
        <v>1000</v>
      </c>
      <c r="H56" s="40">
        <v>20000</v>
      </c>
    </row>
    <row r="57" ht="29.9" customHeight="1" spans="1:8">
      <c r="A57" s="38" t="s">
        <v>45</v>
      </c>
      <c r="B57" s="38" t="s">
        <v>561</v>
      </c>
      <c r="C57" s="38" t="s">
        <v>562</v>
      </c>
      <c r="D57" s="38" t="s">
        <v>563</v>
      </c>
      <c r="E57" s="36" t="s">
        <v>277</v>
      </c>
      <c r="F57" s="39">
        <v>1</v>
      </c>
      <c r="G57" s="40">
        <v>200000</v>
      </c>
      <c r="H57" s="40">
        <v>200000</v>
      </c>
    </row>
    <row r="58" ht="29.9" customHeight="1" spans="1:8">
      <c r="A58" s="38" t="s">
        <v>45</v>
      </c>
      <c r="B58" s="38" t="s">
        <v>561</v>
      </c>
      <c r="C58" s="38" t="s">
        <v>562</v>
      </c>
      <c r="D58" s="38" t="s">
        <v>564</v>
      </c>
      <c r="E58" s="36" t="s">
        <v>277</v>
      </c>
      <c r="F58" s="39">
        <v>1</v>
      </c>
      <c r="G58" s="40">
        <v>700000</v>
      </c>
      <c r="H58" s="40">
        <v>700000</v>
      </c>
    </row>
    <row r="59" ht="29.9" customHeight="1" spans="1:8">
      <c r="A59" s="38" t="s">
        <v>45</v>
      </c>
      <c r="B59" s="38" t="s">
        <v>561</v>
      </c>
      <c r="C59" s="38" t="s">
        <v>562</v>
      </c>
      <c r="D59" s="38" t="s">
        <v>565</v>
      </c>
      <c r="E59" s="36" t="s">
        <v>277</v>
      </c>
      <c r="F59" s="39">
        <v>1</v>
      </c>
      <c r="G59" s="40">
        <v>400000</v>
      </c>
      <c r="H59" s="40">
        <v>400000</v>
      </c>
    </row>
    <row r="60" ht="20.15" customHeight="1" spans="1:8">
      <c r="A60" s="36" t="s">
        <v>30</v>
      </c>
      <c r="B60" s="36"/>
      <c r="C60" s="36"/>
      <c r="D60" s="36"/>
      <c r="E60" s="36"/>
      <c r="F60" s="39">
        <v>242</v>
      </c>
      <c r="G60" s="40"/>
      <c r="H60" s="40">
        <v>9113000</v>
      </c>
    </row>
    <row r="61" ht="19.5" customHeight="1" spans="1:8">
      <c r="A61" s="38" t="s">
        <v>566</v>
      </c>
      <c r="B61" s="38"/>
      <c r="C61" s="38"/>
      <c r="D61" s="38"/>
      <c r="E61" s="38"/>
      <c r="F61" s="41"/>
      <c r="G61" s="42"/>
      <c r="H61" s="42"/>
    </row>
  </sheetData>
  <mergeCells count="9">
    <mergeCell ref="A2:H2"/>
    <mergeCell ref="F4:H4"/>
    <mergeCell ref="A60:E60"/>
    <mergeCell ref="A61:H61"/>
    <mergeCell ref="A4:A5"/>
    <mergeCell ref="B4:B5"/>
    <mergeCell ref="C4:C5"/>
    <mergeCell ref="D4:D5"/>
    <mergeCell ref="E4:E5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K11"/>
  <sheetViews>
    <sheetView showZeros="0" workbookViewId="0">
      <selection activeCell="A1" sqref="A1:K11"/>
    </sheetView>
  </sheetViews>
  <sheetFormatPr defaultColWidth="9.14166666666667" defaultRowHeight="14.25" customHeight="1"/>
  <cols>
    <col min="1" max="1" width="16.3166666666667" customWidth="1"/>
    <col min="2" max="2" width="29.0333333333333" customWidth="1"/>
    <col min="3" max="3" width="23.85" customWidth="1"/>
    <col min="4" max="7" width="19.6" customWidth="1"/>
    <col min="8" max="8" width="15.425" customWidth="1"/>
    <col min="9" max="11" width="19.6" customWidth="1"/>
  </cols>
  <sheetData>
    <row r="1" ht="13.5" customHeight="1" spans="1:11">
      <c r="D1" s="1"/>
      <c r="E1" s="1"/>
      <c r="F1" s="1"/>
      <c r="G1" s="1"/>
      <c r="K1" s="2" t="s">
        <v>567</v>
      </c>
    </row>
    <row r="2" ht="27.75" customHeight="1" spans="1:11">
      <c r="A2" s="26" t="s">
        <v>568</v>
      </c>
      <c r="B2" s="26"/>
      <c r="C2" s="26"/>
      <c r="D2" s="26"/>
      <c r="E2" s="26"/>
      <c r="F2" s="26"/>
      <c r="G2" s="26"/>
      <c r="H2" s="26"/>
      <c r="I2" s="26"/>
      <c r="J2" s="26"/>
      <c r="K2" s="26"/>
    </row>
    <row r="3" ht="13.5" customHeight="1" spans="1:11">
      <c r="A3" s="4" t="str">
        <f>"单位名称："&amp;"云南省体育运动创伤专科医院"</f>
        <v>单位名称：云南省体育运动创伤专科医院</v>
      </c>
      <c r="B3" s="5"/>
      <c r="C3" s="5"/>
      <c r="D3" s="5"/>
      <c r="E3" s="5"/>
      <c r="F3" s="5"/>
      <c r="G3" s="5"/>
      <c r="H3" s="6"/>
      <c r="I3" s="6"/>
      <c r="J3" s="6"/>
      <c r="K3" s="7" t="s">
        <v>124</v>
      </c>
    </row>
    <row r="4" ht="21.75" customHeight="1" spans="1:11">
      <c r="A4" s="8" t="s">
        <v>216</v>
      </c>
      <c r="B4" s="8" t="s">
        <v>136</v>
      </c>
      <c r="C4" s="8" t="s">
        <v>217</v>
      </c>
      <c r="D4" s="9" t="s">
        <v>137</v>
      </c>
      <c r="E4" s="9" t="s">
        <v>138</v>
      </c>
      <c r="F4" s="9" t="s">
        <v>139</v>
      </c>
      <c r="G4" s="9" t="s">
        <v>140</v>
      </c>
      <c r="H4" s="15" t="s">
        <v>30</v>
      </c>
      <c r="I4" s="10" t="s">
        <v>569</v>
      </c>
      <c r="J4" s="11"/>
      <c r="K4" s="12"/>
    </row>
    <row r="5" ht="21.75" customHeight="1" spans="1:11">
      <c r="A5" s="13"/>
      <c r="B5" s="13"/>
      <c r="C5" s="13"/>
      <c r="D5" s="14"/>
      <c r="E5" s="14"/>
      <c r="F5" s="14"/>
      <c r="G5" s="14"/>
      <c r="H5" s="27"/>
      <c r="I5" s="9" t="s">
        <v>33</v>
      </c>
      <c r="J5" s="9" t="s">
        <v>34</v>
      </c>
      <c r="K5" s="9" t="s">
        <v>35</v>
      </c>
    </row>
    <row r="6" ht="40.5" customHeight="1" spans="1:11">
      <c r="A6" s="16"/>
      <c r="B6" s="16"/>
      <c r="C6" s="16"/>
      <c r="D6" s="17"/>
      <c r="E6" s="17"/>
      <c r="F6" s="17"/>
      <c r="G6" s="17"/>
      <c r="H6" s="18"/>
      <c r="I6" s="17" t="s">
        <v>32</v>
      </c>
      <c r="J6" s="17"/>
      <c r="K6" s="17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8">
        <v>10</v>
      </c>
      <c r="K7" s="28">
        <v>11</v>
      </c>
    </row>
    <row r="8" ht="30.65" customHeight="1" spans="1:11">
      <c r="A8" s="29"/>
      <c r="B8" s="20"/>
      <c r="C8" s="29"/>
      <c r="D8" s="29"/>
      <c r="E8" s="29"/>
      <c r="F8" s="29"/>
      <c r="G8" s="29"/>
      <c r="H8" s="22"/>
      <c r="I8" s="22"/>
      <c r="J8" s="22"/>
      <c r="K8" s="22"/>
    </row>
    <row r="9" ht="30.65" customHeight="1" spans="1:11">
      <c r="A9" s="20"/>
      <c r="B9" s="20"/>
      <c r="C9" s="20"/>
      <c r="D9" s="20"/>
      <c r="E9" s="20"/>
      <c r="F9" s="20"/>
      <c r="G9" s="20"/>
      <c r="H9" s="22"/>
      <c r="I9" s="22"/>
      <c r="J9" s="22"/>
      <c r="K9" s="22"/>
    </row>
    <row r="10" ht="18.75" customHeight="1" spans="1:11">
      <c r="A10" s="30" t="s">
        <v>99</v>
      </c>
      <c r="B10" s="31"/>
      <c r="C10" s="31"/>
      <c r="D10" s="31"/>
      <c r="E10" s="31"/>
      <c r="F10" s="31"/>
      <c r="G10" s="32"/>
      <c r="H10" s="22"/>
      <c r="I10" s="22"/>
      <c r="J10" s="22"/>
      <c r="K10" s="22"/>
    </row>
    <row r="11" customHeight="1" spans="1:11">
      <c r="A11" t="s">
        <v>570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11"/>
  <sheetViews>
    <sheetView showZeros="0" tabSelected="1" workbookViewId="0">
      <selection activeCell="C25" sqref="C25"/>
    </sheetView>
  </sheetViews>
  <sheetFormatPr defaultColWidth="9.14166666666667" defaultRowHeight="14.25" customHeight="1" outlineLevelCol="6"/>
  <cols>
    <col min="1" max="1" width="37.7416666666667" customWidth="1"/>
    <col min="2" max="2" width="28" customWidth="1"/>
    <col min="3" max="3" width="37.6" customWidth="1"/>
    <col min="4" max="4" width="17.0333333333333" customWidth="1"/>
    <col min="5" max="7" width="27.0333333333333" customWidth="1"/>
  </cols>
  <sheetData>
    <row r="1" ht="13.5" customHeight="1" spans="1:7">
      <c r="D1" s="1"/>
      <c r="G1" s="2" t="s">
        <v>571</v>
      </c>
    </row>
    <row r="2" ht="27.75" customHeight="1" spans="1:7">
      <c r="A2" s="3" t="s">
        <v>572</v>
      </c>
      <c r="B2" s="3"/>
      <c r="C2" s="3"/>
      <c r="D2" s="3"/>
      <c r="E2" s="3"/>
      <c r="F2" s="3"/>
      <c r="G2" s="3"/>
    </row>
    <row r="3" ht="13.5" customHeight="1" spans="1:7">
      <c r="A3" s="4" t="str">
        <f>"单位名称："&amp;"云南省体育运动创伤专科医院"</f>
        <v>单位名称：云南省体育运动创伤专科医院</v>
      </c>
      <c r="B3" s="5"/>
      <c r="C3" s="5"/>
      <c r="D3" s="5"/>
      <c r="E3" s="6"/>
      <c r="F3" s="6"/>
      <c r="G3" s="7" t="s">
        <v>124</v>
      </c>
    </row>
    <row r="4" ht="21.75" customHeight="1" spans="1:7">
      <c r="A4" s="8" t="s">
        <v>217</v>
      </c>
      <c r="B4" s="8" t="s">
        <v>216</v>
      </c>
      <c r="C4" s="8" t="s">
        <v>136</v>
      </c>
      <c r="D4" s="9" t="s">
        <v>573</v>
      </c>
      <c r="E4" s="10" t="s">
        <v>33</v>
      </c>
      <c r="F4" s="11"/>
      <c r="G4" s="12"/>
    </row>
    <row r="5" ht="21.75" customHeight="1" spans="1:7">
      <c r="A5" s="13"/>
      <c r="B5" s="13"/>
      <c r="C5" s="13"/>
      <c r="D5" s="14"/>
      <c r="E5" s="15" t="s">
        <v>574</v>
      </c>
      <c r="F5" s="9" t="s">
        <v>575</v>
      </c>
      <c r="G5" s="9" t="s">
        <v>576</v>
      </c>
    </row>
    <row r="6" ht="40.5" customHeight="1" spans="1:7">
      <c r="A6" s="16"/>
      <c r="B6" s="16"/>
      <c r="C6" s="16"/>
      <c r="D6" s="17"/>
      <c r="E6" s="18"/>
      <c r="F6" s="17" t="s">
        <v>32</v>
      </c>
      <c r="G6" s="17"/>
    </row>
    <row r="7" ht="15" customHeight="1" spans="1:7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</row>
    <row r="8" ht="29.9" customHeight="1" spans="1:7">
      <c r="A8" s="20"/>
      <c r="B8" s="21"/>
      <c r="C8" s="21"/>
      <c r="D8" s="20"/>
      <c r="E8" s="22"/>
      <c r="F8" s="22"/>
      <c r="G8" s="22"/>
    </row>
    <row r="9" ht="29.9" customHeight="1" spans="1:7">
      <c r="A9" s="20"/>
      <c r="B9" s="20"/>
      <c r="C9" s="20"/>
      <c r="D9" s="20"/>
      <c r="E9" s="22"/>
      <c r="F9" s="22"/>
      <c r="G9" s="22"/>
    </row>
    <row r="10" ht="18.75" customHeight="1" spans="1:7">
      <c r="A10" s="23" t="s">
        <v>30</v>
      </c>
      <c r="B10" s="24" t="s">
        <v>577</v>
      </c>
      <c r="C10" s="24"/>
      <c r="D10" s="25"/>
      <c r="E10" s="22"/>
      <c r="F10" s="22"/>
      <c r="G10" s="22"/>
    </row>
    <row r="11" customHeight="1" spans="1:7">
      <c r="A11" t="s">
        <v>578</v>
      </c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S9"/>
  <sheetViews>
    <sheetView showZeros="0" workbookViewId="0">
      <selection activeCell="B4" sqref="A1:S9"/>
    </sheetView>
  </sheetViews>
  <sheetFormatPr defaultColWidth="8" defaultRowHeight="14.25" customHeight="1"/>
  <cols>
    <col min="1" max="1" width="21.1416666666667" customWidth="1"/>
    <col min="2" max="2" width="35.2833333333333" customWidth="1"/>
    <col min="3" max="19" width="16.175" customWidth="1"/>
  </cols>
  <sheetData>
    <row r="1" ht="12" customHeight="1" spans="1:19">
      <c r="A1" s="146"/>
      <c r="J1" s="147"/>
      <c r="R1" s="2" t="s">
        <v>26</v>
      </c>
    </row>
    <row r="2" ht="36" customHeight="1" spans="1:19">
      <c r="A2" s="148" t="s">
        <v>27</v>
      </c>
      <c r="B2" s="26"/>
      <c r="C2" s="26"/>
      <c r="D2" s="26"/>
      <c r="E2" s="26"/>
      <c r="F2" s="26"/>
      <c r="G2" s="26"/>
      <c r="H2" s="26"/>
      <c r="I2" s="26"/>
      <c r="J2" s="45"/>
      <c r="K2" s="26"/>
      <c r="L2" s="26"/>
      <c r="M2" s="26"/>
      <c r="N2" s="26"/>
      <c r="O2" s="26"/>
      <c r="P2" s="26"/>
      <c r="Q2" s="26"/>
      <c r="R2" s="26"/>
      <c r="S2" s="26"/>
    </row>
    <row r="3" ht="20.25" customHeight="1" spans="1:19">
      <c r="A3" s="92" t="str">
        <f>"单位名称："&amp;"云南省体育运动创伤专科医院"</f>
        <v>单位名称：云南省体育运动创伤专科医院</v>
      </c>
      <c r="B3" s="6"/>
      <c r="C3" s="6"/>
      <c r="D3" s="6"/>
      <c r="E3" s="6"/>
      <c r="F3" s="6"/>
      <c r="G3" s="6"/>
      <c r="H3" s="6"/>
      <c r="I3" s="6"/>
      <c r="J3" s="149"/>
      <c r="K3" s="6"/>
      <c r="L3" s="6"/>
      <c r="M3" s="6"/>
      <c r="N3" s="7"/>
      <c r="O3" s="7"/>
      <c r="P3" s="7"/>
      <c r="Q3" s="7"/>
      <c r="R3" s="7" t="s">
        <v>2</v>
      </c>
      <c r="S3" s="7" t="s">
        <v>2</v>
      </c>
    </row>
    <row r="4" ht="18.75" customHeight="1" spans="1:19">
      <c r="A4" s="150" t="s">
        <v>28</v>
      </c>
      <c r="B4" s="151" t="s">
        <v>29</v>
      </c>
      <c r="C4" s="151" t="s">
        <v>30</v>
      </c>
      <c r="D4" s="152" t="s">
        <v>31</v>
      </c>
      <c r="E4" s="153"/>
      <c r="F4" s="153"/>
      <c r="G4" s="153"/>
      <c r="H4" s="153"/>
      <c r="I4" s="153"/>
      <c r="J4" s="154"/>
      <c r="K4" s="153"/>
      <c r="L4" s="153"/>
      <c r="M4" s="153"/>
      <c r="N4" s="155"/>
      <c r="O4" s="155" t="s">
        <v>20</v>
      </c>
      <c r="P4" s="155"/>
      <c r="Q4" s="155"/>
      <c r="R4" s="155"/>
      <c r="S4" s="155"/>
    </row>
    <row r="5" ht="18" customHeight="1" spans="1:19">
      <c r="A5" s="156"/>
      <c r="B5" s="157"/>
      <c r="C5" s="157"/>
      <c r="D5" s="157" t="s">
        <v>32</v>
      </c>
      <c r="E5" s="157" t="s">
        <v>33</v>
      </c>
      <c r="F5" s="157" t="s">
        <v>34</v>
      </c>
      <c r="G5" s="157" t="s">
        <v>35</v>
      </c>
      <c r="H5" s="157" t="s">
        <v>36</v>
      </c>
      <c r="I5" s="158" t="s">
        <v>37</v>
      </c>
      <c r="J5" s="159"/>
      <c r="K5" s="158" t="s">
        <v>38</v>
      </c>
      <c r="L5" s="158" t="s">
        <v>39</v>
      </c>
      <c r="M5" s="158" t="s">
        <v>40</v>
      </c>
      <c r="N5" s="160" t="s">
        <v>41</v>
      </c>
      <c r="O5" s="161" t="s">
        <v>32</v>
      </c>
      <c r="P5" s="161" t="s">
        <v>33</v>
      </c>
      <c r="Q5" s="161" t="s">
        <v>34</v>
      </c>
      <c r="R5" s="161" t="s">
        <v>35</v>
      </c>
      <c r="S5" s="161" t="s">
        <v>42</v>
      </c>
    </row>
    <row r="6" ht="29.25" customHeight="1" spans="1:19">
      <c r="A6" s="162"/>
      <c r="B6" s="163"/>
      <c r="C6" s="163"/>
      <c r="D6" s="163"/>
      <c r="E6" s="163"/>
      <c r="F6" s="163"/>
      <c r="G6" s="163"/>
      <c r="H6" s="163"/>
      <c r="I6" s="164" t="s">
        <v>32</v>
      </c>
      <c r="J6" s="164" t="s">
        <v>43</v>
      </c>
      <c r="K6" s="164" t="s">
        <v>38</v>
      </c>
      <c r="L6" s="164" t="s">
        <v>39</v>
      </c>
      <c r="M6" s="164" t="s">
        <v>40</v>
      </c>
      <c r="N6" s="164" t="s">
        <v>41</v>
      </c>
      <c r="O6" s="164"/>
      <c r="P6" s="164"/>
      <c r="Q6" s="164"/>
      <c r="R6" s="164"/>
      <c r="S6" s="164"/>
    </row>
    <row r="7" ht="16.5" customHeight="1" spans="1:19">
      <c r="A7" s="130">
        <v>1</v>
      </c>
      <c r="B7" s="19">
        <v>2</v>
      </c>
      <c r="C7" s="19">
        <v>3</v>
      </c>
      <c r="D7" s="19">
        <v>4</v>
      </c>
      <c r="E7" s="130">
        <v>5</v>
      </c>
      <c r="F7" s="19">
        <v>6</v>
      </c>
      <c r="G7" s="19">
        <v>7</v>
      </c>
      <c r="H7" s="130">
        <v>8</v>
      </c>
      <c r="I7" s="19">
        <v>9</v>
      </c>
      <c r="J7" s="28">
        <v>10</v>
      </c>
      <c r="K7" s="28">
        <v>11</v>
      </c>
      <c r="L7" s="165">
        <v>12</v>
      </c>
      <c r="M7" s="28">
        <v>13</v>
      </c>
      <c r="N7" s="28">
        <v>14</v>
      </c>
      <c r="O7" s="28">
        <v>15</v>
      </c>
      <c r="P7" s="28">
        <v>16</v>
      </c>
      <c r="Q7" s="28">
        <v>17</v>
      </c>
      <c r="R7" s="28">
        <v>18</v>
      </c>
      <c r="S7" s="28">
        <v>19</v>
      </c>
    </row>
    <row r="8" ht="31.4" customHeight="1" spans="1:19">
      <c r="A8" s="29" t="s">
        <v>44</v>
      </c>
      <c r="B8" s="29" t="s">
        <v>45</v>
      </c>
      <c r="C8" s="22">
        <v>42569043.38</v>
      </c>
      <c r="D8" s="122">
        <v>31830578.11</v>
      </c>
      <c r="E8" s="87">
        <v>1666578.11</v>
      </c>
      <c r="F8" s="87">
        <v>14450000</v>
      </c>
      <c r="G8" s="87"/>
      <c r="H8" s="87"/>
      <c r="I8" s="87">
        <v>15714000</v>
      </c>
      <c r="J8" s="87">
        <v>15194000</v>
      </c>
      <c r="K8" s="87"/>
      <c r="L8" s="87"/>
      <c r="M8" s="87"/>
      <c r="N8" s="87">
        <v>520000</v>
      </c>
      <c r="O8" s="87">
        <v>10738465.27</v>
      </c>
      <c r="P8" s="87"/>
      <c r="Q8" s="87">
        <v>922465.27</v>
      </c>
      <c r="R8" s="87"/>
      <c r="S8" s="87">
        <v>9816000</v>
      </c>
    </row>
    <row r="9" ht="16.5" customHeight="1" spans="1:19">
      <c r="A9" s="166" t="s">
        <v>30</v>
      </c>
      <c r="B9" s="167"/>
      <c r="C9" s="122">
        <v>42569043.38</v>
      </c>
      <c r="D9" s="122">
        <v>31830578.11</v>
      </c>
      <c r="E9" s="87">
        <v>1666578.11</v>
      </c>
      <c r="F9" s="87">
        <v>14450000</v>
      </c>
      <c r="G9" s="87"/>
      <c r="H9" s="87"/>
      <c r="I9" s="87">
        <v>15714000</v>
      </c>
      <c r="J9" s="87">
        <v>15194000</v>
      </c>
      <c r="K9" s="87"/>
      <c r="L9" s="87"/>
      <c r="M9" s="87"/>
      <c r="N9" s="87">
        <v>520000</v>
      </c>
      <c r="O9" s="87">
        <v>10738465.27</v>
      </c>
      <c r="P9" s="87"/>
      <c r="Q9" s="87">
        <v>922465.27</v>
      </c>
      <c r="R9" s="87"/>
      <c r="S9" s="87">
        <v>9816000</v>
      </c>
    </row>
  </sheetData>
  <mergeCells count="20">
    <mergeCell ref="R1:S1"/>
    <mergeCell ref="A2:S2"/>
    <mergeCell ref="A3:D3"/>
    <mergeCell ref="R3:S3"/>
    <mergeCell ref="D4:N4"/>
    <mergeCell ref="O4:S4"/>
    <mergeCell ref="I5:N5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28"/>
  <sheetViews>
    <sheetView showZeros="0" workbookViewId="0">
      <selection activeCell="D16" sqref="A1:O28"/>
    </sheetView>
  </sheetViews>
  <sheetFormatPr defaultColWidth="9.14166666666667" defaultRowHeight="14.25" customHeight="1"/>
  <cols>
    <col min="1" max="1" width="14.2833333333333" customWidth="1"/>
    <col min="2" max="2" width="32.575" customWidth="1"/>
    <col min="3" max="6" width="18.85" customWidth="1"/>
    <col min="7" max="7" width="21.2833333333333" customWidth="1"/>
    <col min="8" max="9" width="18.85" customWidth="1"/>
    <col min="10" max="10" width="17.85" customWidth="1"/>
    <col min="11" max="15" width="18.85" customWidth="1"/>
  </cols>
  <sheetData>
    <row r="1" ht="15.75" customHeight="1" spans="1:15">
      <c r="O1" s="54" t="s">
        <v>46</v>
      </c>
    </row>
    <row r="2" ht="28.5" customHeight="1" spans="1:15">
      <c r="A2" s="26" t="s">
        <v>47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ht="15" customHeight="1" spans="1:15">
      <c r="A3" s="100" t="str">
        <f>"单位名称："&amp;"云南省体育运动创伤专科医院"</f>
        <v>单位名称：云南省体育运动创伤专科医院</v>
      </c>
      <c r="B3" s="101"/>
      <c r="C3" s="57"/>
      <c r="D3" s="57"/>
      <c r="E3" s="57"/>
      <c r="F3" s="57"/>
      <c r="G3" s="6"/>
      <c r="H3" s="57"/>
      <c r="I3" s="57"/>
      <c r="J3" s="6"/>
      <c r="K3" s="57"/>
      <c r="L3" s="57"/>
      <c r="M3" s="6"/>
      <c r="N3" s="6"/>
      <c r="O3" s="102" t="s">
        <v>2</v>
      </c>
    </row>
    <row r="4" ht="18.75" customHeight="1" spans="1:15">
      <c r="A4" s="9" t="s">
        <v>48</v>
      </c>
      <c r="B4" s="9" t="s">
        <v>49</v>
      </c>
      <c r="C4" s="15" t="s">
        <v>30</v>
      </c>
      <c r="D4" s="61" t="s">
        <v>33</v>
      </c>
      <c r="E4" s="61"/>
      <c r="F4" s="61"/>
      <c r="G4" s="145" t="s">
        <v>34</v>
      </c>
      <c r="H4" s="9" t="s">
        <v>35</v>
      </c>
      <c r="I4" s="9" t="s">
        <v>50</v>
      </c>
      <c r="J4" s="10" t="s">
        <v>51</v>
      </c>
      <c r="K4" s="72" t="s">
        <v>52</v>
      </c>
      <c r="L4" s="72" t="s">
        <v>53</v>
      </c>
      <c r="M4" s="72" t="s">
        <v>54</v>
      </c>
      <c r="N4" s="72" t="s">
        <v>55</v>
      </c>
      <c r="O4" s="75" t="s">
        <v>56</v>
      </c>
    </row>
    <row r="5" ht="30" customHeight="1" spans="1:15">
      <c r="A5" s="18"/>
      <c r="B5" s="18"/>
      <c r="C5" s="18"/>
      <c r="D5" s="61" t="s">
        <v>32</v>
      </c>
      <c r="E5" s="61" t="s">
        <v>57</v>
      </c>
      <c r="F5" s="61" t="s">
        <v>58</v>
      </c>
      <c r="G5" s="18"/>
      <c r="H5" s="18"/>
      <c r="I5" s="18"/>
      <c r="J5" s="61" t="s">
        <v>32</v>
      </c>
      <c r="K5" s="83" t="s">
        <v>52</v>
      </c>
      <c r="L5" s="83" t="s">
        <v>53</v>
      </c>
      <c r="M5" s="83" t="s">
        <v>54</v>
      </c>
      <c r="N5" s="83" t="s">
        <v>55</v>
      </c>
      <c r="O5" s="83" t="s">
        <v>56</v>
      </c>
    </row>
    <row r="6" ht="16.5" customHeight="1" spans="1:15">
      <c r="A6" s="61">
        <v>1</v>
      </c>
      <c r="B6" s="61">
        <v>2</v>
      </c>
      <c r="C6" s="61">
        <v>3</v>
      </c>
      <c r="D6" s="61">
        <v>4</v>
      </c>
      <c r="E6" s="61">
        <v>5</v>
      </c>
      <c r="F6" s="61">
        <v>6</v>
      </c>
      <c r="G6" s="61">
        <v>7</v>
      </c>
      <c r="H6" s="47">
        <v>8</v>
      </c>
      <c r="I6" s="47">
        <v>9</v>
      </c>
      <c r="J6" s="47">
        <v>10</v>
      </c>
      <c r="K6" s="47">
        <v>11</v>
      </c>
      <c r="L6" s="47">
        <v>12</v>
      </c>
      <c r="M6" s="47">
        <v>13</v>
      </c>
      <c r="N6" s="47">
        <v>14</v>
      </c>
      <c r="O6" s="61">
        <v>15</v>
      </c>
    </row>
    <row r="7" ht="20.25" customHeight="1" spans="1:15">
      <c r="A7" s="29" t="s">
        <v>59</v>
      </c>
      <c r="B7" s="29" t="s">
        <v>60</v>
      </c>
      <c r="C7" s="122">
        <v>25526920.64</v>
      </c>
      <c r="D7" s="122">
        <v>1476920.64</v>
      </c>
      <c r="E7" s="122">
        <v>1476920.64</v>
      </c>
      <c r="F7" s="122"/>
      <c r="G7" s="87"/>
      <c r="H7" s="122"/>
      <c r="I7" s="122"/>
      <c r="J7" s="122">
        <v>24050000</v>
      </c>
      <c r="K7" s="122">
        <v>23530000</v>
      </c>
      <c r="L7" s="122"/>
      <c r="M7" s="87"/>
      <c r="N7" s="122"/>
      <c r="O7" s="122">
        <v>520000</v>
      </c>
    </row>
    <row r="8" ht="20.25" customHeight="1" spans="1:15">
      <c r="A8" s="103" t="s">
        <v>61</v>
      </c>
      <c r="B8" s="103" t="s">
        <v>62</v>
      </c>
      <c r="C8" s="122">
        <v>25526920.64</v>
      </c>
      <c r="D8" s="122">
        <v>1476920.64</v>
      </c>
      <c r="E8" s="122">
        <v>1476920.64</v>
      </c>
      <c r="F8" s="122"/>
      <c r="G8" s="87"/>
      <c r="H8" s="122"/>
      <c r="I8" s="122"/>
      <c r="J8" s="122">
        <v>24050000</v>
      </c>
      <c r="K8" s="122">
        <v>23530000</v>
      </c>
      <c r="L8" s="122"/>
      <c r="M8" s="87"/>
      <c r="N8" s="122"/>
      <c r="O8" s="122">
        <v>520000</v>
      </c>
    </row>
    <row r="9" ht="20.25" customHeight="1" spans="1:15">
      <c r="A9" s="104" t="s">
        <v>63</v>
      </c>
      <c r="B9" s="104" t="s">
        <v>64</v>
      </c>
      <c r="C9" s="122">
        <v>21270920.64</v>
      </c>
      <c r="D9" s="122">
        <v>1476920.64</v>
      </c>
      <c r="E9" s="122">
        <v>1476920.64</v>
      </c>
      <c r="F9" s="122"/>
      <c r="G9" s="87"/>
      <c r="H9" s="122"/>
      <c r="I9" s="122"/>
      <c r="J9" s="122">
        <v>19794000</v>
      </c>
      <c r="K9" s="122">
        <v>19274000</v>
      </c>
      <c r="L9" s="122"/>
      <c r="M9" s="87"/>
      <c r="N9" s="122"/>
      <c r="O9" s="122">
        <v>520000</v>
      </c>
    </row>
    <row r="10" ht="20.25" customHeight="1" spans="1:15">
      <c r="A10" s="104" t="s">
        <v>65</v>
      </c>
      <c r="B10" s="104" t="s">
        <v>66</v>
      </c>
      <c r="C10" s="122">
        <v>4256000</v>
      </c>
      <c r="D10" s="122"/>
      <c r="E10" s="122"/>
      <c r="F10" s="122"/>
      <c r="G10" s="87"/>
      <c r="H10" s="122"/>
      <c r="I10" s="122"/>
      <c r="J10" s="122">
        <v>4256000</v>
      </c>
      <c r="K10" s="122">
        <v>4256000</v>
      </c>
      <c r="L10" s="122"/>
      <c r="M10" s="87"/>
      <c r="N10" s="122"/>
      <c r="O10" s="122"/>
    </row>
    <row r="11" ht="20.25" customHeight="1" spans="1:15">
      <c r="A11" s="29" t="s">
        <v>67</v>
      </c>
      <c r="B11" s="29" t="s">
        <v>68</v>
      </c>
      <c r="C11" s="122">
        <v>630393.12</v>
      </c>
      <c r="D11" s="122">
        <v>2393.12</v>
      </c>
      <c r="E11" s="122">
        <v>2393.12</v>
      </c>
      <c r="F11" s="122"/>
      <c r="G11" s="87"/>
      <c r="H11" s="122"/>
      <c r="I11" s="122"/>
      <c r="J11" s="122">
        <v>628000</v>
      </c>
      <c r="K11" s="122">
        <v>628000</v>
      </c>
      <c r="L11" s="122"/>
      <c r="M11" s="87"/>
      <c r="N11" s="122"/>
      <c r="O11" s="122"/>
    </row>
    <row r="12" ht="20.25" customHeight="1" spans="1:15">
      <c r="A12" s="103" t="s">
        <v>69</v>
      </c>
      <c r="B12" s="103" t="s">
        <v>70</v>
      </c>
      <c r="C12" s="122">
        <v>600000</v>
      </c>
      <c r="D12" s="122"/>
      <c r="E12" s="122"/>
      <c r="F12" s="122"/>
      <c r="G12" s="87"/>
      <c r="H12" s="122"/>
      <c r="I12" s="122"/>
      <c r="J12" s="122">
        <v>600000</v>
      </c>
      <c r="K12" s="122">
        <v>600000</v>
      </c>
      <c r="L12" s="122"/>
      <c r="M12" s="87"/>
      <c r="N12" s="122"/>
      <c r="O12" s="122"/>
    </row>
    <row r="13" ht="20.25" customHeight="1" spans="1:15">
      <c r="A13" s="104" t="s">
        <v>71</v>
      </c>
      <c r="B13" s="104" t="s">
        <v>72</v>
      </c>
      <c r="C13" s="122">
        <v>400000</v>
      </c>
      <c r="D13" s="122"/>
      <c r="E13" s="122"/>
      <c r="F13" s="122"/>
      <c r="G13" s="87"/>
      <c r="H13" s="122"/>
      <c r="I13" s="122"/>
      <c r="J13" s="122">
        <v>400000</v>
      </c>
      <c r="K13" s="122">
        <v>400000</v>
      </c>
      <c r="L13" s="122"/>
      <c r="M13" s="87"/>
      <c r="N13" s="122"/>
      <c r="O13" s="122"/>
    </row>
    <row r="14" ht="20.25" customHeight="1" spans="1:15">
      <c r="A14" s="104" t="s">
        <v>73</v>
      </c>
      <c r="B14" s="104" t="s">
        <v>74</v>
      </c>
      <c r="C14" s="122">
        <v>200000</v>
      </c>
      <c r="D14" s="122"/>
      <c r="E14" s="122"/>
      <c r="F14" s="122"/>
      <c r="G14" s="87"/>
      <c r="H14" s="122"/>
      <c r="I14" s="122"/>
      <c r="J14" s="122">
        <v>200000</v>
      </c>
      <c r="K14" s="122">
        <v>200000</v>
      </c>
      <c r="L14" s="122"/>
      <c r="M14" s="87"/>
      <c r="N14" s="122"/>
      <c r="O14" s="122"/>
    </row>
    <row r="15" ht="20.25" customHeight="1" spans="1:15">
      <c r="A15" s="103" t="s">
        <v>75</v>
      </c>
      <c r="B15" s="103" t="s">
        <v>76</v>
      </c>
      <c r="C15" s="122">
        <v>30393.12</v>
      </c>
      <c r="D15" s="122">
        <v>2393.12</v>
      </c>
      <c r="E15" s="122">
        <v>2393.12</v>
      </c>
      <c r="F15" s="122"/>
      <c r="G15" s="87"/>
      <c r="H15" s="122"/>
      <c r="I15" s="122"/>
      <c r="J15" s="122">
        <v>28000</v>
      </c>
      <c r="K15" s="122">
        <v>28000</v>
      </c>
      <c r="L15" s="122"/>
      <c r="M15" s="87"/>
      <c r="N15" s="122"/>
      <c r="O15" s="122"/>
    </row>
    <row r="16" ht="20.25" customHeight="1" spans="1:15">
      <c r="A16" s="104" t="s">
        <v>77</v>
      </c>
      <c r="B16" s="104" t="s">
        <v>76</v>
      </c>
      <c r="C16" s="122">
        <v>30393.12</v>
      </c>
      <c r="D16" s="122">
        <v>2393.12</v>
      </c>
      <c r="E16" s="122">
        <v>2393.12</v>
      </c>
      <c r="F16" s="122"/>
      <c r="G16" s="87"/>
      <c r="H16" s="122"/>
      <c r="I16" s="122"/>
      <c r="J16" s="122">
        <v>28000</v>
      </c>
      <c r="K16" s="122">
        <v>28000</v>
      </c>
      <c r="L16" s="122"/>
      <c r="M16" s="87"/>
      <c r="N16" s="122"/>
      <c r="O16" s="122"/>
    </row>
    <row r="17" ht="20.25" customHeight="1" spans="1:15">
      <c r="A17" s="29" t="s">
        <v>78</v>
      </c>
      <c r="B17" s="29" t="s">
        <v>79</v>
      </c>
      <c r="C17" s="122">
        <v>539264.35</v>
      </c>
      <c r="D17" s="122">
        <v>187264.35</v>
      </c>
      <c r="E17" s="122">
        <v>187264.35</v>
      </c>
      <c r="F17" s="122"/>
      <c r="G17" s="87"/>
      <c r="H17" s="122"/>
      <c r="I17" s="122"/>
      <c r="J17" s="122">
        <v>352000</v>
      </c>
      <c r="K17" s="122">
        <v>352000</v>
      </c>
      <c r="L17" s="122"/>
      <c r="M17" s="87"/>
      <c r="N17" s="122"/>
      <c r="O17" s="122"/>
    </row>
    <row r="18" ht="20.25" customHeight="1" spans="1:15">
      <c r="A18" s="103" t="s">
        <v>80</v>
      </c>
      <c r="B18" s="103" t="s">
        <v>81</v>
      </c>
      <c r="C18" s="122">
        <v>539264.35</v>
      </c>
      <c r="D18" s="122">
        <v>187264.35</v>
      </c>
      <c r="E18" s="122">
        <v>187264.35</v>
      </c>
      <c r="F18" s="122"/>
      <c r="G18" s="87"/>
      <c r="H18" s="122"/>
      <c r="I18" s="122"/>
      <c r="J18" s="122">
        <v>352000</v>
      </c>
      <c r="K18" s="122">
        <v>352000</v>
      </c>
      <c r="L18" s="122"/>
      <c r="M18" s="87"/>
      <c r="N18" s="122"/>
      <c r="O18" s="122"/>
    </row>
    <row r="19" ht="20.25" customHeight="1" spans="1:15">
      <c r="A19" s="104" t="s">
        <v>82</v>
      </c>
      <c r="B19" s="104" t="s">
        <v>83</v>
      </c>
      <c r="C19" s="122">
        <v>419655.9</v>
      </c>
      <c r="D19" s="122">
        <v>119655.9</v>
      </c>
      <c r="E19" s="122">
        <v>119655.9</v>
      </c>
      <c r="F19" s="122"/>
      <c r="G19" s="87"/>
      <c r="H19" s="122"/>
      <c r="I19" s="122"/>
      <c r="J19" s="122">
        <v>300000</v>
      </c>
      <c r="K19" s="122">
        <v>300000</v>
      </c>
      <c r="L19" s="122"/>
      <c r="M19" s="87"/>
      <c r="N19" s="122"/>
      <c r="O19" s="122"/>
    </row>
    <row r="20" ht="20.25" customHeight="1" spans="1:15">
      <c r="A20" s="104" t="s">
        <v>84</v>
      </c>
      <c r="B20" s="104" t="s">
        <v>85</v>
      </c>
      <c r="C20" s="122">
        <v>109827.95</v>
      </c>
      <c r="D20" s="122">
        <v>59827.95</v>
      </c>
      <c r="E20" s="122">
        <v>59827.95</v>
      </c>
      <c r="F20" s="122"/>
      <c r="G20" s="87"/>
      <c r="H20" s="122"/>
      <c r="I20" s="122"/>
      <c r="J20" s="122">
        <v>50000</v>
      </c>
      <c r="K20" s="122">
        <v>50000</v>
      </c>
      <c r="L20" s="122"/>
      <c r="M20" s="87"/>
      <c r="N20" s="122"/>
      <c r="O20" s="122"/>
    </row>
    <row r="21" ht="20.25" customHeight="1" spans="1:15">
      <c r="A21" s="104" t="s">
        <v>86</v>
      </c>
      <c r="B21" s="104" t="s">
        <v>87</v>
      </c>
      <c r="C21" s="122">
        <v>9780.5</v>
      </c>
      <c r="D21" s="122">
        <v>7780.5</v>
      </c>
      <c r="E21" s="122">
        <v>7780.5</v>
      </c>
      <c r="F21" s="122"/>
      <c r="G21" s="87"/>
      <c r="H21" s="122"/>
      <c r="I21" s="122"/>
      <c r="J21" s="122">
        <v>2000</v>
      </c>
      <c r="K21" s="122">
        <v>2000</v>
      </c>
      <c r="L21" s="122"/>
      <c r="M21" s="87"/>
      <c r="N21" s="122"/>
      <c r="O21" s="122"/>
    </row>
    <row r="22" ht="20.25" customHeight="1" spans="1:15">
      <c r="A22" s="29" t="s">
        <v>88</v>
      </c>
      <c r="B22" s="29" t="s">
        <v>89</v>
      </c>
      <c r="C22" s="122">
        <v>500000</v>
      </c>
      <c r="D22" s="122"/>
      <c r="E22" s="122"/>
      <c r="F22" s="122"/>
      <c r="G22" s="87"/>
      <c r="H22" s="122"/>
      <c r="I22" s="122"/>
      <c r="J22" s="122">
        <v>500000</v>
      </c>
      <c r="K22" s="122">
        <v>500000</v>
      </c>
      <c r="L22" s="122"/>
      <c r="M22" s="87"/>
      <c r="N22" s="122"/>
      <c r="O22" s="122"/>
    </row>
    <row r="23" ht="20.25" customHeight="1" spans="1:15">
      <c r="A23" s="103" t="s">
        <v>90</v>
      </c>
      <c r="B23" s="103" t="s">
        <v>91</v>
      </c>
      <c r="C23" s="122">
        <v>500000</v>
      </c>
      <c r="D23" s="122"/>
      <c r="E23" s="122"/>
      <c r="F23" s="122"/>
      <c r="G23" s="87"/>
      <c r="H23" s="122"/>
      <c r="I23" s="122"/>
      <c r="J23" s="122">
        <v>500000</v>
      </c>
      <c r="K23" s="122">
        <v>500000</v>
      </c>
      <c r="L23" s="122"/>
      <c r="M23" s="87"/>
      <c r="N23" s="122"/>
      <c r="O23" s="122"/>
    </row>
    <row r="24" ht="20.25" customHeight="1" spans="1:15">
      <c r="A24" s="104" t="s">
        <v>92</v>
      </c>
      <c r="B24" s="104" t="s">
        <v>93</v>
      </c>
      <c r="C24" s="122">
        <v>500000</v>
      </c>
      <c r="D24" s="122"/>
      <c r="E24" s="122"/>
      <c r="F24" s="122"/>
      <c r="G24" s="87"/>
      <c r="H24" s="122"/>
      <c r="I24" s="122"/>
      <c r="J24" s="122">
        <v>500000</v>
      </c>
      <c r="K24" s="122">
        <v>500000</v>
      </c>
      <c r="L24" s="122"/>
      <c r="M24" s="87"/>
      <c r="N24" s="122"/>
      <c r="O24" s="122"/>
    </row>
    <row r="25" ht="20.25" customHeight="1" spans="1:15">
      <c r="A25" s="29" t="s">
        <v>94</v>
      </c>
      <c r="B25" s="29" t="s">
        <v>56</v>
      </c>
      <c r="C25" s="122">
        <v>15372465.27</v>
      </c>
      <c r="D25" s="122"/>
      <c r="E25" s="122"/>
      <c r="F25" s="122"/>
      <c r="G25" s="87">
        <v>15372465.27</v>
      </c>
      <c r="H25" s="122"/>
      <c r="I25" s="122"/>
      <c r="J25" s="122"/>
      <c r="K25" s="122"/>
      <c r="L25" s="122"/>
      <c r="M25" s="87"/>
      <c r="N25" s="122"/>
      <c r="O25" s="122"/>
    </row>
    <row r="26" ht="20.25" customHeight="1" spans="1:15">
      <c r="A26" s="103" t="s">
        <v>95</v>
      </c>
      <c r="B26" s="103" t="s">
        <v>96</v>
      </c>
      <c r="C26" s="122">
        <v>15372465.27</v>
      </c>
      <c r="D26" s="122"/>
      <c r="E26" s="122"/>
      <c r="F26" s="122"/>
      <c r="G26" s="87">
        <v>15372465.27</v>
      </c>
      <c r="H26" s="122"/>
      <c r="I26" s="122"/>
      <c r="J26" s="122"/>
      <c r="K26" s="122"/>
      <c r="L26" s="122"/>
      <c r="M26" s="87"/>
      <c r="N26" s="122"/>
      <c r="O26" s="122"/>
    </row>
    <row r="27" ht="20.25" customHeight="1" spans="1:15">
      <c r="A27" s="104" t="s">
        <v>97</v>
      </c>
      <c r="B27" s="104" t="s">
        <v>98</v>
      </c>
      <c r="C27" s="122">
        <v>15372465.27</v>
      </c>
      <c r="D27" s="122"/>
      <c r="E27" s="122"/>
      <c r="F27" s="122"/>
      <c r="G27" s="87">
        <v>15372465.27</v>
      </c>
      <c r="H27" s="122"/>
      <c r="I27" s="122"/>
      <c r="J27" s="122"/>
      <c r="K27" s="122"/>
      <c r="L27" s="122"/>
      <c r="M27" s="87"/>
      <c r="N27" s="122"/>
      <c r="O27" s="122"/>
    </row>
    <row r="28" ht="17.25" customHeight="1" spans="1:15">
      <c r="A28" s="105" t="s">
        <v>99</v>
      </c>
      <c r="B28" s="106" t="s">
        <v>99</v>
      </c>
      <c r="C28" s="122">
        <v>42569043.38</v>
      </c>
      <c r="D28" s="122">
        <v>1666578.11</v>
      </c>
      <c r="E28" s="122">
        <v>1666578.11</v>
      </c>
      <c r="F28" s="122"/>
      <c r="G28" s="87">
        <v>15372465.27</v>
      </c>
      <c r="H28" s="122"/>
      <c r="I28" s="122"/>
      <c r="J28" s="122">
        <v>25530000</v>
      </c>
      <c r="K28" s="122">
        <v>25010000</v>
      </c>
      <c r="L28" s="122"/>
      <c r="M28" s="87"/>
      <c r="N28" s="122"/>
      <c r="O28" s="122">
        <v>520000</v>
      </c>
    </row>
  </sheetData>
  <mergeCells count="11">
    <mergeCell ref="A2:O2"/>
    <mergeCell ref="A3:L3"/>
    <mergeCell ref="D4:F4"/>
    <mergeCell ref="J4:O4"/>
    <mergeCell ref="A28:B28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16"/>
  <sheetViews>
    <sheetView showZeros="0" workbookViewId="0">
      <selection activeCell="B14" sqref="A1:D16"/>
    </sheetView>
  </sheetViews>
  <sheetFormatPr defaultColWidth="9.14166666666667" defaultRowHeight="14.25" customHeight="1" outlineLevelCol="3"/>
  <cols>
    <col min="1" max="1" width="49.2833333333333" customWidth="1"/>
    <col min="2" max="2" width="43.3166666666667" customWidth="1"/>
    <col min="3" max="3" width="48.575" customWidth="1"/>
    <col min="4" max="4" width="41.175" customWidth="1"/>
  </cols>
  <sheetData>
    <row r="1" customHeight="1" spans="1:4">
      <c r="D1" s="91" t="s">
        <v>100</v>
      </c>
    </row>
    <row r="2" ht="31.5" customHeight="1" spans="1:4">
      <c r="A2" s="44" t="s">
        <v>101</v>
      </c>
      <c r="B2" s="132"/>
      <c r="C2" s="132"/>
      <c r="D2" s="132"/>
    </row>
    <row r="3" ht="17.25" customHeight="1" spans="1:4">
      <c r="A3" s="4" t="str">
        <f>"单位名称："&amp;"云南省体育运动创伤专科医院"</f>
        <v>单位名称：云南省体育运动创伤专科医院</v>
      </c>
      <c r="B3" s="133"/>
      <c r="C3" s="133"/>
      <c r="D3" s="93" t="s">
        <v>2</v>
      </c>
    </row>
    <row r="4" ht="24.65" customHeight="1" spans="1:4">
      <c r="A4" s="10" t="s">
        <v>3</v>
      </c>
      <c r="B4" s="12"/>
      <c r="C4" s="10" t="s">
        <v>4</v>
      </c>
      <c r="D4" s="12"/>
    </row>
    <row r="5" ht="15.65" customHeight="1" spans="1:4">
      <c r="A5" s="15" t="s">
        <v>5</v>
      </c>
      <c r="B5" s="134" t="s">
        <v>6</v>
      </c>
      <c r="C5" s="15" t="s">
        <v>102</v>
      </c>
      <c r="D5" s="134" t="s">
        <v>6</v>
      </c>
    </row>
    <row r="6" ht="14.15" customHeight="1" spans="1:4">
      <c r="A6" s="18"/>
      <c r="B6" s="17"/>
      <c r="C6" s="18"/>
      <c r="D6" s="17"/>
    </row>
    <row r="7" ht="29.15" customHeight="1" spans="1:4">
      <c r="A7" s="135" t="s">
        <v>103</v>
      </c>
      <c r="B7" s="136">
        <v>16116578.11</v>
      </c>
      <c r="C7" s="137" t="s">
        <v>104</v>
      </c>
      <c r="D7" s="136">
        <v>17039043.38</v>
      </c>
    </row>
    <row r="8" ht="29.15" customHeight="1" spans="1:4">
      <c r="A8" s="138" t="s">
        <v>105</v>
      </c>
      <c r="B8" s="87">
        <v>1666578.11</v>
      </c>
      <c r="C8" s="112" t="str">
        <f>"（一）"&amp;"文化旅游体育与传媒支出"</f>
        <v>（一）文化旅游体育与传媒支出</v>
      </c>
      <c r="D8" s="87">
        <v>1476920.64</v>
      </c>
    </row>
    <row r="9" ht="29.15" customHeight="1" spans="1:4">
      <c r="A9" s="138" t="s">
        <v>106</v>
      </c>
      <c r="B9" s="87">
        <v>14450000</v>
      </c>
      <c r="C9" s="112" t="str">
        <f>"（二）"&amp;"社会保障和就业支出"</f>
        <v>（二）社会保障和就业支出</v>
      </c>
      <c r="D9" s="87">
        <v>2393.12</v>
      </c>
    </row>
    <row r="10" ht="29.15" customHeight="1" spans="1:4">
      <c r="A10" s="138" t="s">
        <v>107</v>
      </c>
      <c r="B10" s="87"/>
      <c r="C10" s="112" t="str">
        <f>"（三）"&amp;"卫生健康支出"</f>
        <v>（三）卫生健康支出</v>
      </c>
      <c r="D10" s="87">
        <v>187264.35</v>
      </c>
    </row>
    <row r="11" ht="29.15" customHeight="1" spans="1:4">
      <c r="A11" s="139" t="s">
        <v>108</v>
      </c>
      <c r="B11" s="140">
        <v>922465.27</v>
      </c>
      <c r="C11" s="112" t="str">
        <f>"（四）"&amp;"住房保障支出"</f>
        <v>（四）住房保障支出</v>
      </c>
      <c r="D11" s="87"/>
    </row>
    <row r="12" ht="29.15" customHeight="1" spans="1:4">
      <c r="A12" s="138" t="s">
        <v>105</v>
      </c>
      <c r="B12" s="122"/>
      <c r="C12" s="112" t="str">
        <f>"（五）"&amp;"其他支出"</f>
        <v>（五）其他支出</v>
      </c>
      <c r="D12" s="87">
        <v>15372465.27</v>
      </c>
    </row>
    <row r="13" ht="29.15" customHeight="1" spans="1:4">
      <c r="A13" s="141" t="s">
        <v>106</v>
      </c>
      <c r="B13" s="122">
        <v>922465.27</v>
      </c>
      <c r="C13" s="142"/>
      <c r="D13" s="140"/>
    </row>
    <row r="14" ht="29.15" customHeight="1" spans="1:4">
      <c r="A14" s="141" t="s">
        <v>107</v>
      </c>
      <c r="B14" s="140"/>
      <c r="C14" s="142"/>
      <c r="D14" s="140"/>
    </row>
    <row r="15" ht="29.15" customHeight="1" spans="1:4">
      <c r="A15" s="143"/>
      <c r="B15" s="140"/>
      <c r="C15" s="144" t="s">
        <v>109</v>
      </c>
      <c r="D15" s="140"/>
    </row>
    <row r="16" ht="29.15" customHeight="1" spans="1:4">
      <c r="A16" s="143" t="s">
        <v>110</v>
      </c>
      <c r="B16" s="140">
        <v>17039043.38</v>
      </c>
      <c r="C16" s="142" t="s">
        <v>25</v>
      </c>
      <c r="D16" s="140">
        <v>17039043.38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18"/>
  <sheetViews>
    <sheetView showZeros="0" workbookViewId="0">
      <selection activeCell="B11" sqref="A1:G18"/>
    </sheetView>
  </sheetViews>
  <sheetFormatPr defaultColWidth="9.14166666666667" defaultRowHeight="14.25" customHeight="1" outlineLevelCol="6"/>
  <cols>
    <col min="1" max="1" width="20.1416666666667" customWidth="1"/>
    <col min="2" max="2" width="37.3166666666667" customWidth="1"/>
    <col min="3" max="3" width="24.2833333333333" customWidth="1"/>
    <col min="4" max="6" width="25.0333333333333" customWidth="1"/>
    <col min="7" max="7" width="24.2833333333333" customWidth="1"/>
  </cols>
  <sheetData>
    <row r="1" ht="12" customHeight="1" spans="1:7">
      <c r="D1" s="108"/>
      <c r="F1" s="54"/>
      <c r="G1" s="54" t="s">
        <v>111</v>
      </c>
    </row>
    <row r="2" ht="39" customHeight="1" spans="1:7">
      <c r="A2" s="3" t="s">
        <v>112</v>
      </c>
      <c r="B2" s="3"/>
      <c r="C2" s="3"/>
      <c r="D2" s="3"/>
      <c r="E2" s="3"/>
      <c r="F2" s="3"/>
      <c r="G2" s="3"/>
    </row>
    <row r="3" ht="18" customHeight="1" spans="1:7">
      <c r="A3" s="4" t="str">
        <f>"单位名称："&amp;"云南省体育运动创伤专科医院"</f>
        <v>单位名称：云南省体育运动创伤专科医院</v>
      </c>
      <c r="F3" s="102"/>
      <c r="G3" s="102" t="s">
        <v>2</v>
      </c>
    </row>
    <row r="4" ht="20.25" customHeight="1" spans="1:7">
      <c r="A4" s="124" t="s">
        <v>113</v>
      </c>
      <c r="B4" s="125"/>
      <c r="C4" s="126" t="s">
        <v>30</v>
      </c>
      <c r="D4" s="11" t="s">
        <v>57</v>
      </c>
      <c r="E4" s="11"/>
      <c r="F4" s="12"/>
      <c r="G4" s="126" t="s">
        <v>58</v>
      </c>
    </row>
    <row r="5" ht="20.25" customHeight="1" spans="1:7">
      <c r="A5" s="127" t="s">
        <v>48</v>
      </c>
      <c r="B5" s="128" t="s">
        <v>49</v>
      </c>
      <c r="C5" s="94"/>
      <c r="D5" s="94" t="s">
        <v>32</v>
      </c>
      <c r="E5" s="94" t="s">
        <v>114</v>
      </c>
      <c r="F5" s="94" t="s">
        <v>115</v>
      </c>
      <c r="G5" s="94"/>
    </row>
    <row r="6" ht="13.5" customHeight="1" spans="1:7">
      <c r="A6" s="129" t="s">
        <v>116</v>
      </c>
      <c r="B6" s="129" t="s">
        <v>117</v>
      </c>
      <c r="C6" s="129" t="s">
        <v>118</v>
      </c>
      <c r="D6" s="61"/>
      <c r="E6" s="129" t="s">
        <v>119</v>
      </c>
      <c r="F6" s="129" t="s">
        <v>120</v>
      </c>
      <c r="G6" s="129" t="s">
        <v>121</v>
      </c>
    </row>
    <row r="7" ht="18" customHeight="1" spans="1:7">
      <c r="A7" s="29" t="s">
        <v>59</v>
      </c>
      <c r="B7" s="29" t="s">
        <v>60</v>
      </c>
      <c r="C7" s="22">
        <v>1476920.64</v>
      </c>
      <c r="D7" s="22">
        <v>1476920.64</v>
      </c>
      <c r="E7" s="22">
        <v>1420116</v>
      </c>
      <c r="F7" s="22">
        <v>56804.64</v>
      </c>
      <c r="G7" s="22"/>
    </row>
    <row r="8" ht="18" customHeight="1" spans="1:7">
      <c r="A8" s="29" t="s">
        <v>61</v>
      </c>
      <c r="B8" s="103" t="s">
        <v>62</v>
      </c>
      <c r="C8" s="22">
        <v>1476920.64</v>
      </c>
      <c r="D8" s="22">
        <v>1476920.64</v>
      </c>
      <c r="E8" s="22">
        <v>1420116</v>
      </c>
      <c r="F8" s="22">
        <v>56804.64</v>
      </c>
      <c r="G8" s="22"/>
    </row>
    <row r="9" ht="18" customHeight="1" spans="1:7">
      <c r="A9" s="29" t="s">
        <v>63</v>
      </c>
      <c r="B9" s="104" t="s">
        <v>64</v>
      </c>
      <c r="C9" s="22">
        <v>1476920.64</v>
      </c>
      <c r="D9" s="22">
        <v>1476920.64</v>
      </c>
      <c r="E9" s="22">
        <v>1420116</v>
      </c>
      <c r="F9" s="22">
        <v>56804.64</v>
      </c>
      <c r="G9" s="22"/>
    </row>
    <row r="10" ht="18" customHeight="1" spans="1:7">
      <c r="A10" s="29" t="s">
        <v>67</v>
      </c>
      <c r="B10" s="29" t="s">
        <v>68</v>
      </c>
      <c r="C10" s="22">
        <v>2393.12</v>
      </c>
      <c r="D10" s="22">
        <v>2393.12</v>
      </c>
      <c r="E10" s="22">
        <v>2393.12</v>
      </c>
      <c r="F10" s="22"/>
      <c r="G10" s="22"/>
    </row>
    <row r="11" ht="18" customHeight="1" spans="1:7">
      <c r="A11" s="29" t="s">
        <v>75</v>
      </c>
      <c r="B11" s="103" t="s">
        <v>76</v>
      </c>
      <c r="C11" s="22">
        <v>2393.12</v>
      </c>
      <c r="D11" s="22">
        <v>2393.12</v>
      </c>
      <c r="E11" s="22">
        <v>2393.12</v>
      </c>
      <c r="F11" s="22"/>
      <c r="G11" s="22"/>
    </row>
    <row r="12" ht="18" customHeight="1" spans="1:7">
      <c r="A12" s="29" t="s">
        <v>77</v>
      </c>
      <c r="B12" s="104" t="s">
        <v>76</v>
      </c>
      <c r="C12" s="22">
        <v>2393.12</v>
      </c>
      <c r="D12" s="22">
        <v>2393.12</v>
      </c>
      <c r="E12" s="22">
        <v>2393.12</v>
      </c>
      <c r="F12" s="22"/>
      <c r="G12" s="22"/>
    </row>
    <row r="13" ht="18" customHeight="1" spans="1:7">
      <c r="A13" s="29" t="s">
        <v>78</v>
      </c>
      <c r="B13" s="29" t="s">
        <v>79</v>
      </c>
      <c r="C13" s="22">
        <v>187264.35</v>
      </c>
      <c r="D13" s="22">
        <v>187264.35</v>
      </c>
      <c r="E13" s="22">
        <v>187264.35</v>
      </c>
      <c r="F13" s="22"/>
      <c r="G13" s="22"/>
    </row>
    <row r="14" ht="18" customHeight="1" spans="1:7">
      <c r="A14" s="29" t="s">
        <v>80</v>
      </c>
      <c r="B14" s="103" t="s">
        <v>81</v>
      </c>
      <c r="C14" s="22">
        <v>187264.35</v>
      </c>
      <c r="D14" s="22">
        <v>187264.35</v>
      </c>
      <c r="E14" s="22">
        <v>187264.35</v>
      </c>
      <c r="F14" s="22"/>
      <c r="G14" s="22"/>
    </row>
    <row r="15" ht="18" customHeight="1" spans="1:7">
      <c r="A15" s="29" t="s">
        <v>82</v>
      </c>
      <c r="B15" s="104" t="s">
        <v>83</v>
      </c>
      <c r="C15" s="22">
        <v>119655.9</v>
      </c>
      <c r="D15" s="22">
        <v>119655.9</v>
      </c>
      <c r="E15" s="22">
        <v>119655.9</v>
      </c>
      <c r="F15" s="22"/>
      <c r="G15" s="22"/>
    </row>
    <row r="16" ht="18" customHeight="1" spans="1:7">
      <c r="A16" s="29" t="s">
        <v>84</v>
      </c>
      <c r="B16" s="104" t="s">
        <v>85</v>
      </c>
      <c r="C16" s="22">
        <v>59827.95</v>
      </c>
      <c r="D16" s="22">
        <v>59827.95</v>
      </c>
      <c r="E16" s="22">
        <v>59827.95</v>
      </c>
      <c r="F16" s="22"/>
      <c r="G16" s="22"/>
    </row>
    <row r="17" ht="18" customHeight="1" spans="1:7">
      <c r="A17" s="29" t="s">
        <v>86</v>
      </c>
      <c r="B17" s="104" t="s">
        <v>87</v>
      </c>
      <c r="C17" s="22">
        <v>7780.5</v>
      </c>
      <c r="D17" s="22">
        <v>7780.5</v>
      </c>
      <c r="E17" s="22">
        <v>7780.5</v>
      </c>
      <c r="F17" s="22"/>
      <c r="G17" s="22"/>
    </row>
    <row r="18" ht="18" customHeight="1" spans="1:7">
      <c r="A18" s="130" t="s">
        <v>99</v>
      </c>
      <c r="B18" s="131" t="s">
        <v>99</v>
      </c>
      <c r="C18" s="22">
        <v>1666578.11</v>
      </c>
      <c r="D18" s="22">
        <v>1666578.11</v>
      </c>
      <c r="E18" s="22">
        <v>1609773.47</v>
      </c>
      <c r="F18" s="22">
        <v>56804.64</v>
      </c>
      <c r="G18" s="22"/>
    </row>
  </sheetData>
  <mergeCells count="7">
    <mergeCell ref="A2:G2"/>
    <mergeCell ref="A3:E3"/>
    <mergeCell ref="A4:B4"/>
    <mergeCell ref="D4:F4"/>
    <mergeCell ref="A18:B18"/>
    <mergeCell ref="C4:C5"/>
    <mergeCell ref="G4:G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8"/>
  <sheetViews>
    <sheetView showZeros="0" topLeftCell="A5" workbookViewId="0">
      <selection activeCell="C9" sqref="$A1:$XFD1048576"/>
    </sheetView>
  </sheetViews>
  <sheetFormatPr defaultColWidth="9.14166666666667" defaultRowHeight="14.25" customHeight="1" outlineLevelRow="7" outlineLevelCol="5"/>
  <cols>
    <col min="1" max="1" width="27.425" customWidth="1"/>
    <col min="2" max="6" width="31.175" customWidth="1"/>
  </cols>
  <sheetData>
    <row r="1" ht="12" customHeight="1" spans="1:6">
      <c r="A1" s="118"/>
      <c r="B1" s="118"/>
      <c r="C1" s="59"/>
      <c r="F1" s="58" t="s">
        <v>122</v>
      </c>
    </row>
    <row r="2" ht="25.5" customHeight="1" spans="1:6">
      <c r="A2" s="119" t="s">
        <v>123</v>
      </c>
      <c r="B2" s="119"/>
      <c r="C2" s="119"/>
      <c r="D2" s="119"/>
      <c r="E2" s="119"/>
      <c r="F2" s="119"/>
    </row>
    <row r="3" ht="15.75" customHeight="1" spans="1:6">
      <c r="A3" s="4" t="str">
        <f>"单位名称："&amp;"云南省体育运动创伤专科医院"</f>
        <v>单位名称：云南省体育运动创伤专科医院</v>
      </c>
      <c r="B3" s="118"/>
      <c r="C3" s="59"/>
      <c r="F3" s="58" t="s">
        <v>124</v>
      </c>
    </row>
    <row r="4" ht="19.5" customHeight="1" spans="1:6">
      <c r="A4" s="9" t="s">
        <v>125</v>
      </c>
      <c r="B4" s="15" t="s">
        <v>126</v>
      </c>
      <c r="C4" s="10" t="s">
        <v>127</v>
      </c>
      <c r="D4" s="11"/>
      <c r="E4" s="12"/>
      <c r="F4" s="15" t="s">
        <v>128</v>
      </c>
    </row>
    <row r="5" ht="19.5" customHeight="1" spans="1:6">
      <c r="A5" s="17"/>
      <c r="B5" s="18"/>
      <c r="C5" s="61" t="s">
        <v>32</v>
      </c>
      <c r="D5" s="61" t="s">
        <v>129</v>
      </c>
      <c r="E5" s="61" t="s">
        <v>130</v>
      </c>
      <c r="F5" s="18"/>
    </row>
    <row r="6" ht="18.75" customHeight="1" spans="1:6">
      <c r="A6" s="120">
        <v>1</v>
      </c>
      <c r="B6" s="120">
        <v>2</v>
      </c>
      <c r="C6" s="121">
        <v>3</v>
      </c>
      <c r="D6" s="120">
        <v>4</v>
      </c>
      <c r="E6" s="120">
        <v>5</v>
      </c>
      <c r="F6" s="120">
        <v>6</v>
      </c>
    </row>
    <row r="7" ht="18.75" customHeight="1" spans="1:6">
      <c r="A7" s="122"/>
      <c r="B7" s="122"/>
      <c r="C7" s="123"/>
      <c r="D7" s="122"/>
      <c r="E7" s="122"/>
      <c r="F7" s="122"/>
    </row>
    <row r="8" customHeight="1" spans="1:6">
      <c r="A8" t="s">
        <v>131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39"/>
  <sheetViews>
    <sheetView showZeros="0" topLeftCell="I5" workbookViewId="0">
      <selection activeCell="P14" sqref="$A1:$XFD1048576"/>
    </sheetView>
  </sheetViews>
  <sheetFormatPr defaultColWidth="9.14166666666667" defaultRowHeight="14.25" customHeight="1"/>
  <cols>
    <col min="1" max="1" width="28.7" customWidth="1"/>
    <col min="2" max="3" width="23.85" customWidth="1"/>
    <col min="4" max="4" width="14.6" customWidth="1"/>
    <col min="5" max="5" width="18.45" customWidth="1"/>
    <col min="6" max="6" width="14.7416666666667" customWidth="1"/>
    <col min="7" max="7" width="18.8833333333333" customWidth="1"/>
    <col min="8" max="13" width="15.3166666666667" customWidth="1"/>
    <col min="14" max="16" width="14.7416666666667" customWidth="1"/>
    <col min="17" max="17" width="14.8833333333333" customWidth="1"/>
    <col min="18" max="23" width="15.0333333333333" customWidth="1"/>
  </cols>
  <sheetData>
    <row r="1" ht="13.5" customHeight="1" spans="1:23">
      <c r="D1" s="1"/>
      <c r="E1" s="1"/>
      <c r="F1" s="1"/>
      <c r="G1" s="1"/>
      <c r="U1" s="108"/>
      <c r="W1" s="54" t="s">
        <v>132</v>
      </c>
    </row>
    <row r="2" ht="27.75" customHeight="1" spans="1:23">
      <c r="A2" s="26" t="s">
        <v>133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</row>
    <row r="3" ht="13.5" customHeight="1" spans="1:23">
      <c r="A3" s="4" t="str">
        <f>"单位名称："&amp;"云南省体育运动创伤专科医院"</f>
        <v>单位名称：云南省体育运动创伤专科医院</v>
      </c>
      <c r="B3" s="5"/>
      <c r="C3" s="5"/>
      <c r="D3" s="5"/>
      <c r="E3" s="5"/>
      <c r="F3" s="5"/>
      <c r="G3" s="5"/>
      <c r="H3" s="6"/>
      <c r="I3" s="6"/>
      <c r="J3" s="6"/>
      <c r="K3" s="6"/>
      <c r="L3" s="6"/>
      <c r="M3" s="6"/>
      <c r="N3" s="6"/>
      <c r="O3" s="6"/>
      <c r="P3" s="6"/>
      <c r="Q3" s="6"/>
      <c r="U3" s="108"/>
      <c r="W3" s="102" t="s">
        <v>124</v>
      </c>
    </row>
    <row r="4" ht="21.75" customHeight="1" spans="1:23">
      <c r="A4" s="8" t="s">
        <v>134</v>
      </c>
      <c r="B4" s="8" t="s">
        <v>135</v>
      </c>
      <c r="C4" s="8" t="s">
        <v>136</v>
      </c>
      <c r="D4" s="9" t="s">
        <v>137</v>
      </c>
      <c r="E4" s="9" t="s">
        <v>138</v>
      </c>
      <c r="F4" s="9" t="s">
        <v>139</v>
      </c>
      <c r="G4" s="9" t="s">
        <v>140</v>
      </c>
      <c r="H4" s="61" t="s">
        <v>141</v>
      </c>
      <c r="I4" s="61"/>
      <c r="J4" s="61"/>
      <c r="K4" s="61"/>
      <c r="L4" s="110"/>
      <c r="M4" s="110"/>
      <c r="N4" s="110"/>
      <c r="O4" s="110"/>
      <c r="P4" s="110"/>
      <c r="Q4" s="46"/>
      <c r="R4" s="61"/>
      <c r="S4" s="61"/>
      <c r="T4" s="61"/>
      <c r="U4" s="61"/>
      <c r="V4" s="61"/>
      <c r="W4" s="61"/>
    </row>
    <row r="5" ht="21.75" customHeight="1" spans="1:23">
      <c r="A5" s="13"/>
      <c r="B5" s="13"/>
      <c r="C5" s="13"/>
      <c r="D5" s="14"/>
      <c r="E5" s="14"/>
      <c r="F5" s="14"/>
      <c r="G5" s="14"/>
      <c r="H5" s="61" t="s">
        <v>30</v>
      </c>
      <c r="I5" s="46" t="s">
        <v>33</v>
      </c>
      <c r="J5" s="46"/>
      <c r="K5" s="46"/>
      <c r="L5" s="110"/>
      <c r="M5" s="110"/>
      <c r="N5" s="110" t="s">
        <v>142</v>
      </c>
      <c r="O5" s="110"/>
      <c r="P5" s="110"/>
      <c r="Q5" s="46" t="s">
        <v>36</v>
      </c>
      <c r="R5" s="61" t="s">
        <v>51</v>
      </c>
      <c r="S5" s="46"/>
      <c r="T5" s="46"/>
      <c r="U5" s="46"/>
      <c r="V5" s="46"/>
      <c r="W5" s="46"/>
    </row>
    <row r="6" ht="15" customHeight="1" spans="1:23">
      <c r="A6" s="16"/>
      <c r="B6" s="16"/>
      <c r="C6" s="16"/>
      <c r="D6" s="17"/>
      <c r="E6" s="17"/>
      <c r="F6" s="17"/>
      <c r="G6" s="17"/>
      <c r="H6" s="61"/>
      <c r="I6" s="46" t="s">
        <v>143</v>
      </c>
      <c r="J6" s="46" t="s">
        <v>144</v>
      </c>
      <c r="K6" s="46" t="s">
        <v>145</v>
      </c>
      <c r="L6" s="115" t="s">
        <v>146</v>
      </c>
      <c r="M6" s="115" t="s">
        <v>147</v>
      </c>
      <c r="N6" s="115" t="s">
        <v>33</v>
      </c>
      <c r="O6" s="115" t="s">
        <v>34</v>
      </c>
      <c r="P6" s="115" t="s">
        <v>35</v>
      </c>
      <c r="Q6" s="46"/>
      <c r="R6" s="46" t="s">
        <v>32</v>
      </c>
      <c r="S6" s="46" t="s">
        <v>43</v>
      </c>
      <c r="T6" s="46" t="s">
        <v>148</v>
      </c>
      <c r="U6" s="46" t="s">
        <v>39</v>
      </c>
      <c r="V6" s="46" t="s">
        <v>40</v>
      </c>
      <c r="W6" s="46" t="s">
        <v>41</v>
      </c>
    </row>
    <row r="7" ht="27.75" customHeight="1" spans="1:23">
      <c r="A7" s="16"/>
      <c r="B7" s="16"/>
      <c r="C7" s="16"/>
      <c r="D7" s="17"/>
      <c r="E7" s="17"/>
      <c r="F7" s="17"/>
      <c r="G7" s="17"/>
      <c r="H7" s="61"/>
      <c r="I7" s="46"/>
      <c r="J7" s="46"/>
      <c r="K7" s="46"/>
      <c r="L7" s="115"/>
      <c r="M7" s="115"/>
      <c r="N7" s="115"/>
      <c r="O7" s="115"/>
      <c r="P7" s="115"/>
      <c r="Q7" s="46"/>
      <c r="R7" s="46"/>
      <c r="S7" s="46"/>
      <c r="T7" s="46"/>
      <c r="U7" s="46"/>
      <c r="V7" s="46"/>
      <c r="W7" s="46"/>
    </row>
    <row r="8" ht="15" customHeight="1" spans="1:23">
      <c r="A8" s="116">
        <v>1</v>
      </c>
      <c r="B8" s="116">
        <v>2</v>
      </c>
      <c r="C8" s="116">
        <v>3</v>
      </c>
      <c r="D8" s="116">
        <v>4</v>
      </c>
      <c r="E8" s="116">
        <v>5</v>
      </c>
      <c r="F8" s="116">
        <v>6</v>
      </c>
      <c r="G8" s="116">
        <v>7</v>
      </c>
      <c r="H8" s="116">
        <v>8</v>
      </c>
      <c r="I8" s="116">
        <v>9</v>
      </c>
      <c r="J8" s="116">
        <v>10</v>
      </c>
      <c r="K8" s="116">
        <v>11</v>
      </c>
      <c r="L8" s="116">
        <v>12</v>
      </c>
      <c r="M8" s="116">
        <v>13</v>
      </c>
      <c r="N8" s="116">
        <v>14</v>
      </c>
      <c r="O8" s="116">
        <v>15</v>
      </c>
      <c r="P8" s="116">
        <v>16</v>
      </c>
      <c r="Q8" s="116">
        <v>17</v>
      </c>
      <c r="R8" s="116">
        <v>18</v>
      </c>
      <c r="S8" s="116">
        <v>19</v>
      </c>
      <c r="T8" s="116">
        <v>20</v>
      </c>
      <c r="U8" s="116">
        <v>21</v>
      </c>
      <c r="V8" s="116">
        <v>22</v>
      </c>
      <c r="W8" s="116">
        <v>23</v>
      </c>
    </row>
    <row r="9" ht="18.75" customHeight="1" spans="1:23">
      <c r="A9" s="112" t="s">
        <v>45</v>
      </c>
      <c r="B9" s="113"/>
      <c r="C9" s="112"/>
      <c r="D9" s="112"/>
      <c r="E9" s="112"/>
      <c r="F9" s="112"/>
      <c r="G9" s="112"/>
      <c r="H9" s="22">
        <v>14040578.11</v>
      </c>
      <c r="I9" s="22">
        <v>1666578.11</v>
      </c>
      <c r="J9" s="22">
        <v>422479.91</v>
      </c>
      <c r="K9" s="22"/>
      <c r="L9" s="22">
        <v>1244098.2</v>
      </c>
      <c r="M9" s="22"/>
      <c r="N9" s="22"/>
      <c r="O9" s="22"/>
      <c r="P9" s="22"/>
      <c r="Q9" s="22"/>
      <c r="R9" s="22">
        <v>12374000</v>
      </c>
      <c r="S9" s="22">
        <v>11854000</v>
      </c>
      <c r="T9" s="22"/>
      <c r="U9" s="22"/>
      <c r="V9" s="22"/>
      <c r="W9" s="22">
        <v>520000</v>
      </c>
    </row>
    <row r="10" ht="31.4" customHeight="1" spans="1:23">
      <c r="A10" s="117" t="s">
        <v>45</v>
      </c>
      <c r="B10" s="113" t="s">
        <v>149</v>
      </c>
      <c r="C10" s="112" t="s">
        <v>150</v>
      </c>
      <c r="D10" s="112" t="s">
        <v>63</v>
      </c>
      <c r="E10" s="112" t="s">
        <v>64</v>
      </c>
      <c r="F10" s="112" t="s">
        <v>151</v>
      </c>
      <c r="G10" s="112" t="s">
        <v>152</v>
      </c>
      <c r="H10" s="22">
        <v>1051920</v>
      </c>
      <c r="I10" s="22">
        <v>1051920</v>
      </c>
      <c r="J10" s="22">
        <v>262980</v>
      </c>
      <c r="K10" s="22"/>
      <c r="L10" s="22">
        <v>788940</v>
      </c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</row>
    <row r="11" ht="31.4" customHeight="1" spans="1:23">
      <c r="A11" s="117" t="s">
        <v>45</v>
      </c>
      <c r="B11" s="113" t="s">
        <v>149</v>
      </c>
      <c r="C11" s="112" t="s">
        <v>150</v>
      </c>
      <c r="D11" s="112" t="s">
        <v>63</v>
      </c>
      <c r="E11" s="112" t="s">
        <v>64</v>
      </c>
      <c r="F11" s="112" t="s">
        <v>153</v>
      </c>
      <c r="G11" s="112" t="s">
        <v>154</v>
      </c>
      <c r="H11" s="22">
        <v>96</v>
      </c>
      <c r="I11" s="22">
        <v>96</v>
      </c>
      <c r="J11" s="22">
        <v>24</v>
      </c>
      <c r="K11" s="22"/>
      <c r="L11" s="22">
        <v>72</v>
      </c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</row>
    <row r="12" ht="31.4" customHeight="1" spans="1:23">
      <c r="A12" s="117" t="s">
        <v>45</v>
      </c>
      <c r="B12" s="113" t="s">
        <v>149</v>
      </c>
      <c r="C12" s="112" t="s">
        <v>150</v>
      </c>
      <c r="D12" s="112" t="s">
        <v>63</v>
      </c>
      <c r="E12" s="112" t="s">
        <v>64</v>
      </c>
      <c r="F12" s="112" t="s">
        <v>155</v>
      </c>
      <c r="G12" s="112" t="s">
        <v>156</v>
      </c>
      <c r="H12" s="22">
        <v>87660</v>
      </c>
      <c r="I12" s="22">
        <v>87660</v>
      </c>
      <c r="J12" s="22">
        <v>21915</v>
      </c>
      <c r="K12" s="22"/>
      <c r="L12" s="22">
        <v>65745</v>
      </c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</row>
    <row r="13" ht="31.4" customHeight="1" spans="1:23">
      <c r="A13" s="117" t="s">
        <v>45</v>
      </c>
      <c r="B13" s="113" t="s">
        <v>149</v>
      </c>
      <c r="C13" s="112" t="s">
        <v>150</v>
      </c>
      <c r="D13" s="112" t="s">
        <v>63</v>
      </c>
      <c r="E13" s="112" t="s">
        <v>64</v>
      </c>
      <c r="F13" s="112" t="s">
        <v>157</v>
      </c>
      <c r="G13" s="112" t="s">
        <v>158</v>
      </c>
      <c r="H13" s="22">
        <v>4096440</v>
      </c>
      <c r="I13" s="22">
        <v>280440</v>
      </c>
      <c r="J13" s="22">
        <v>70110</v>
      </c>
      <c r="K13" s="22"/>
      <c r="L13" s="22">
        <v>210330</v>
      </c>
      <c r="M13" s="22"/>
      <c r="N13" s="22"/>
      <c r="O13" s="22"/>
      <c r="P13" s="22"/>
      <c r="Q13" s="22"/>
      <c r="R13" s="22">
        <v>3816000</v>
      </c>
      <c r="S13" s="22">
        <v>3816000</v>
      </c>
      <c r="T13" s="22"/>
      <c r="U13" s="22"/>
      <c r="V13" s="22"/>
      <c r="W13" s="22"/>
    </row>
    <row r="14" ht="31.4" customHeight="1" spans="1:23">
      <c r="A14" s="117" t="s">
        <v>45</v>
      </c>
      <c r="B14" s="113" t="s">
        <v>159</v>
      </c>
      <c r="C14" s="112" t="s">
        <v>160</v>
      </c>
      <c r="D14" s="112" t="s">
        <v>71</v>
      </c>
      <c r="E14" s="112" t="s">
        <v>72</v>
      </c>
      <c r="F14" s="112" t="s">
        <v>161</v>
      </c>
      <c r="G14" s="112" t="s">
        <v>162</v>
      </c>
      <c r="H14" s="22">
        <v>400000</v>
      </c>
      <c r="I14" s="22"/>
      <c r="J14" s="22"/>
      <c r="K14" s="22"/>
      <c r="L14" s="22"/>
      <c r="M14" s="22"/>
      <c r="N14" s="22"/>
      <c r="O14" s="22"/>
      <c r="P14" s="22"/>
      <c r="Q14" s="22"/>
      <c r="R14" s="22">
        <v>400000</v>
      </c>
      <c r="S14" s="22">
        <v>400000</v>
      </c>
      <c r="T14" s="22"/>
      <c r="U14" s="22"/>
      <c r="V14" s="22"/>
      <c r="W14" s="22"/>
    </row>
    <row r="15" ht="31.4" customHeight="1" spans="1:23">
      <c r="A15" s="117" t="s">
        <v>45</v>
      </c>
      <c r="B15" s="113" t="s">
        <v>159</v>
      </c>
      <c r="C15" s="112" t="s">
        <v>160</v>
      </c>
      <c r="D15" s="112" t="s">
        <v>77</v>
      </c>
      <c r="E15" s="112" t="s">
        <v>76</v>
      </c>
      <c r="F15" s="112" t="s">
        <v>163</v>
      </c>
      <c r="G15" s="112" t="s">
        <v>164</v>
      </c>
      <c r="H15" s="22">
        <v>30393.12</v>
      </c>
      <c r="I15" s="22">
        <v>2393.12</v>
      </c>
      <c r="J15" s="22">
        <v>598.28</v>
      </c>
      <c r="K15" s="22"/>
      <c r="L15" s="22">
        <v>1794.84</v>
      </c>
      <c r="M15" s="22"/>
      <c r="N15" s="22"/>
      <c r="O15" s="22"/>
      <c r="P15" s="22"/>
      <c r="Q15" s="22"/>
      <c r="R15" s="22">
        <v>28000</v>
      </c>
      <c r="S15" s="22">
        <v>28000</v>
      </c>
      <c r="T15" s="22"/>
      <c r="U15" s="22"/>
      <c r="V15" s="22"/>
      <c r="W15" s="22"/>
    </row>
    <row r="16" ht="31.4" customHeight="1" spans="1:23">
      <c r="A16" s="117" t="s">
        <v>45</v>
      </c>
      <c r="B16" s="113" t="s">
        <v>159</v>
      </c>
      <c r="C16" s="112" t="s">
        <v>160</v>
      </c>
      <c r="D16" s="112" t="s">
        <v>82</v>
      </c>
      <c r="E16" s="112" t="s">
        <v>83</v>
      </c>
      <c r="F16" s="112" t="s">
        <v>165</v>
      </c>
      <c r="G16" s="112" t="s">
        <v>166</v>
      </c>
      <c r="H16" s="22">
        <v>419655.9</v>
      </c>
      <c r="I16" s="22">
        <v>119655.9</v>
      </c>
      <c r="J16" s="22">
        <v>29913.98</v>
      </c>
      <c r="K16" s="22"/>
      <c r="L16" s="22">
        <v>89741.92</v>
      </c>
      <c r="M16" s="22"/>
      <c r="N16" s="22"/>
      <c r="O16" s="22"/>
      <c r="P16" s="22"/>
      <c r="Q16" s="22"/>
      <c r="R16" s="22">
        <v>300000</v>
      </c>
      <c r="S16" s="22">
        <v>300000</v>
      </c>
      <c r="T16" s="22"/>
      <c r="U16" s="22"/>
      <c r="V16" s="22"/>
      <c r="W16" s="22"/>
    </row>
    <row r="17" ht="31.4" customHeight="1" spans="1:23">
      <c r="A17" s="117" t="s">
        <v>45</v>
      </c>
      <c r="B17" s="113" t="s">
        <v>159</v>
      </c>
      <c r="C17" s="112" t="s">
        <v>160</v>
      </c>
      <c r="D17" s="112" t="s">
        <v>84</v>
      </c>
      <c r="E17" s="112" t="s">
        <v>85</v>
      </c>
      <c r="F17" s="112" t="s">
        <v>167</v>
      </c>
      <c r="G17" s="112" t="s">
        <v>168</v>
      </c>
      <c r="H17" s="22">
        <v>109827.95</v>
      </c>
      <c r="I17" s="22">
        <v>59827.95</v>
      </c>
      <c r="J17" s="22">
        <v>14956.99</v>
      </c>
      <c r="K17" s="22"/>
      <c r="L17" s="22">
        <v>44870.96</v>
      </c>
      <c r="M17" s="22"/>
      <c r="N17" s="22"/>
      <c r="O17" s="22"/>
      <c r="P17" s="22"/>
      <c r="Q17" s="22"/>
      <c r="R17" s="22">
        <v>50000</v>
      </c>
      <c r="S17" s="22">
        <v>50000</v>
      </c>
      <c r="T17" s="22"/>
      <c r="U17" s="22"/>
      <c r="V17" s="22"/>
      <c r="W17" s="22"/>
    </row>
    <row r="18" ht="31.4" customHeight="1" spans="1:23">
      <c r="A18" s="117" t="s">
        <v>45</v>
      </c>
      <c r="B18" s="113" t="s">
        <v>159</v>
      </c>
      <c r="C18" s="112" t="s">
        <v>160</v>
      </c>
      <c r="D18" s="112" t="s">
        <v>86</v>
      </c>
      <c r="E18" s="112" t="s">
        <v>87</v>
      </c>
      <c r="F18" s="112" t="s">
        <v>163</v>
      </c>
      <c r="G18" s="112" t="s">
        <v>164</v>
      </c>
      <c r="H18" s="22">
        <v>9780.5</v>
      </c>
      <c r="I18" s="22">
        <v>7780.5</v>
      </c>
      <c r="J18" s="22">
        <v>7780.5</v>
      </c>
      <c r="K18" s="22"/>
      <c r="L18" s="22"/>
      <c r="M18" s="22"/>
      <c r="N18" s="22"/>
      <c r="O18" s="22"/>
      <c r="P18" s="22"/>
      <c r="Q18" s="22"/>
      <c r="R18" s="22">
        <v>2000</v>
      </c>
      <c r="S18" s="22">
        <v>2000</v>
      </c>
      <c r="T18" s="22"/>
      <c r="U18" s="22"/>
      <c r="V18" s="22"/>
      <c r="W18" s="22"/>
    </row>
    <row r="19" ht="31.4" customHeight="1" spans="1:23">
      <c r="A19" s="117" t="s">
        <v>45</v>
      </c>
      <c r="B19" s="113" t="s">
        <v>169</v>
      </c>
      <c r="C19" s="112" t="s">
        <v>170</v>
      </c>
      <c r="D19" s="112" t="s">
        <v>73</v>
      </c>
      <c r="E19" s="112" t="s">
        <v>74</v>
      </c>
      <c r="F19" s="112" t="s">
        <v>171</v>
      </c>
      <c r="G19" s="112" t="s">
        <v>172</v>
      </c>
      <c r="H19" s="22">
        <v>200000</v>
      </c>
      <c r="I19" s="22"/>
      <c r="J19" s="22"/>
      <c r="K19" s="22"/>
      <c r="L19" s="22"/>
      <c r="M19" s="22"/>
      <c r="N19" s="22"/>
      <c r="O19" s="22"/>
      <c r="P19" s="22"/>
      <c r="Q19" s="22"/>
      <c r="R19" s="22">
        <v>200000</v>
      </c>
      <c r="S19" s="22">
        <v>200000</v>
      </c>
      <c r="T19" s="22"/>
      <c r="U19" s="22"/>
      <c r="V19" s="22"/>
      <c r="W19" s="22"/>
    </row>
    <row r="20" ht="31.4" customHeight="1" spans="1:23">
      <c r="A20" s="117" t="s">
        <v>45</v>
      </c>
      <c r="B20" s="113" t="s">
        <v>173</v>
      </c>
      <c r="C20" s="112" t="s">
        <v>93</v>
      </c>
      <c r="D20" s="112" t="s">
        <v>92</v>
      </c>
      <c r="E20" s="112" t="s">
        <v>93</v>
      </c>
      <c r="F20" s="112" t="s">
        <v>174</v>
      </c>
      <c r="G20" s="112" t="s">
        <v>93</v>
      </c>
      <c r="H20" s="22">
        <v>500000</v>
      </c>
      <c r="I20" s="22"/>
      <c r="J20" s="22"/>
      <c r="K20" s="22"/>
      <c r="L20" s="22"/>
      <c r="M20" s="22"/>
      <c r="N20" s="22"/>
      <c r="O20" s="22"/>
      <c r="P20" s="22"/>
      <c r="Q20" s="22"/>
      <c r="R20" s="22">
        <v>500000</v>
      </c>
      <c r="S20" s="22">
        <v>500000</v>
      </c>
      <c r="T20" s="22"/>
      <c r="U20" s="22"/>
      <c r="V20" s="22"/>
      <c r="W20" s="22"/>
    </row>
    <row r="21" ht="31.4" customHeight="1" spans="1:23">
      <c r="A21" s="117" t="s">
        <v>45</v>
      </c>
      <c r="B21" s="113" t="s">
        <v>175</v>
      </c>
      <c r="C21" s="112" t="s">
        <v>176</v>
      </c>
      <c r="D21" s="112" t="s">
        <v>63</v>
      </c>
      <c r="E21" s="112" t="s">
        <v>64</v>
      </c>
      <c r="F21" s="112" t="s">
        <v>177</v>
      </c>
      <c r="G21" s="112" t="s">
        <v>176</v>
      </c>
      <c r="H21" s="22">
        <v>89402.32</v>
      </c>
      <c r="I21" s="22">
        <v>28402.32</v>
      </c>
      <c r="J21" s="22">
        <v>7100.58</v>
      </c>
      <c r="K21" s="22"/>
      <c r="L21" s="22">
        <v>21301.74</v>
      </c>
      <c r="M21" s="22"/>
      <c r="N21" s="22"/>
      <c r="O21" s="22"/>
      <c r="P21" s="22"/>
      <c r="Q21" s="22"/>
      <c r="R21" s="22">
        <v>61000</v>
      </c>
      <c r="S21" s="22">
        <v>61000</v>
      </c>
      <c r="T21" s="22"/>
      <c r="U21" s="22"/>
      <c r="V21" s="22"/>
      <c r="W21" s="22"/>
    </row>
    <row r="22" ht="31.4" customHeight="1" spans="1:23">
      <c r="A22" s="117" t="s">
        <v>45</v>
      </c>
      <c r="B22" s="113" t="s">
        <v>178</v>
      </c>
      <c r="C22" s="112" t="s">
        <v>179</v>
      </c>
      <c r="D22" s="112" t="s">
        <v>63</v>
      </c>
      <c r="E22" s="112" t="s">
        <v>64</v>
      </c>
      <c r="F22" s="112" t="s">
        <v>180</v>
      </c>
      <c r="G22" s="112" t="s">
        <v>181</v>
      </c>
      <c r="H22" s="22">
        <v>400000</v>
      </c>
      <c r="I22" s="22"/>
      <c r="J22" s="22"/>
      <c r="K22" s="22"/>
      <c r="L22" s="22"/>
      <c r="M22" s="22"/>
      <c r="N22" s="22"/>
      <c r="O22" s="22"/>
      <c r="P22" s="22"/>
      <c r="Q22" s="22"/>
      <c r="R22" s="22">
        <v>400000</v>
      </c>
      <c r="S22" s="22">
        <v>400000</v>
      </c>
      <c r="T22" s="22"/>
      <c r="U22" s="22"/>
      <c r="V22" s="22"/>
      <c r="W22" s="22"/>
    </row>
    <row r="23" ht="31.4" customHeight="1" spans="1:23">
      <c r="A23" s="117" t="s">
        <v>45</v>
      </c>
      <c r="B23" s="113" t="s">
        <v>178</v>
      </c>
      <c r="C23" s="112" t="s">
        <v>179</v>
      </c>
      <c r="D23" s="112" t="s">
        <v>63</v>
      </c>
      <c r="E23" s="112" t="s">
        <v>64</v>
      </c>
      <c r="F23" s="112" t="s">
        <v>182</v>
      </c>
      <c r="G23" s="112" t="s">
        <v>183</v>
      </c>
      <c r="H23" s="22">
        <v>50000</v>
      </c>
      <c r="I23" s="22"/>
      <c r="J23" s="22"/>
      <c r="K23" s="22"/>
      <c r="L23" s="22"/>
      <c r="M23" s="22"/>
      <c r="N23" s="22"/>
      <c r="O23" s="22"/>
      <c r="P23" s="22"/>
      <c r="Q23" s="22"/>
      <c r="R23" s="22">
        <v>50000</v>
      </c>
      <c r="S23" s="22">
        <v>50000</v>
      </c>
      <c r="T23" s="22"/>
      <c r="U23" s="22"/>
      <c r="V23" s="22"/>
      <c r="W23" s="22"/>
    </row>
    <row r="24" ht="31.4" customHeight="1" spans="1:23">
      <c r="A24" s="117" t="s">
        <v>45</v>
      </c>
      <c r="B24" s="113" t="s">
        <v>178</v>
      </c>
      <c r="C24" s="112" t="s">
        <v>179</v>
      </c>
      <c r="D24" s="112" t="s">
        <v>63</v>
      </c>
      <c r="E24" s="112" t="s">
        <v>64</v>
      </c>
      <c r="F24" s="112" t="s">
        <v>184</v>
      </c>
      <c r="G24" s="112" t="s">
        <v>185</v>
      </c>
      <c r="H24" s="22">
        <v>10000</v>
      </c>
      <c r="I24" s="22"/>
      <c r="J24" s="22"/>
      <c r="K24" s="22"/>
      <c r="L24" s="22"/>
      <c r="M24" s="22"/>
      <c r="N24" s="22"/>
      <c r="O24" s="22"/>
      <c r="P24" s="22"/>
      <c r="Q24" s="22"/>
      <c r="R24" s="22">
        <v>10000</v>
      </c>
      <c r="S24" s="22">
        <v>10000</v>
      </c>
      <c r="T24" s="22"/>
      <c r="U24" s="22"/>
      <c r="V24" s="22"/>
      <c r="W24" s="22"/>
    </row>
    <row r="25" ht="31.4" customHeight="1" spans="1:23">
      <c r="A25" s="117" t="s">
        <v>45</v>
      </c>
      <c r="B25" s="113" t="s">
        <v>178</v>
      </c>
      <c r="C25" s="112" t="s">
        <v>179</v>
      </c>
      <c r="D25" s="112" t="s">
        <v>63</v>
      </c>
      <c r="E25" s="112" t="s">
        <v>64</v>
      </c>
      <c r="F25" s="112" t="s">
        <v>186</v>
      </c>
      <c r="G25" s="112" t="s">
        <v>187</v>
      </c>
      <c r="H25" s="22">
        <v>100000</v>
      </c>
      <c r="I25" s="22"/>
      <c r="J25" s="22"/>
      <c r="K25" s="22"/>
      <c r="L25" s="22"/>
      <c r="M25" s="22"/>
      <c r="N25" s="22"/>
      <c r="O25" s="22"/>
      <c r="P25" s="22"/>
      <c r="Q25" s="22"/>
      <c r="R25" s="22">
        <v>100000</v>
      </c>
      <c r="S25" s="22">
        <v>100000</v>
      </c>
      <c r="T25" s="22"/>
      <c r="U25" s="22"/>
      <c r="V25" s="22"/>
      <c r="W25" s="22"/>
    </row>
    <row r="26" ht="31.4" customHeight="1" spans="1:23">
      <c r="A26" s="117" t="s">
        <v>45</v>
      </c>
      <c r="B26" s="113" t="s">
        <v>178</v>
      </c>
      <c r="C26" s="112" t="s">
        <v>179</v>
      </c>
      <c r="D26" s="112" t="s">
        <v>63</v>
      </c>
      <c r="E26" s="112" t="s">
        <v>64</v>
      </c>
      <c r="F26" s="112" t="s">
        <v>188</v>
      </c>
      <c r="G26" s="112" t="s">
        <v>189</v>
      </c>
      <c r="H26" s="22">
        <v>400000</v>
      </c>
      <c r="I26" s="22"/>
      <c r="J26" s="22"/>
      <c r="K26" s="22"/>
      <c r="L26" s="22"/>
      <c r="M26" s="22"/>
      <c r="N26" s="22"/>
      <c r="O26" s="22"/>
      <c r="P26" s="22"/>
      <c r="Q26" s="22"/>
      <c r="R26" s="22">
        <v>400000</v>
      </c>
      <c r="S26" s="22">
        <v>400000</v>
      </c>
      <c r="T26" s="22"/>
      <c r="U26" s="22"/>
      <c r="V26" s="22"/>
      <c r="W26" s="22"/>
    </row>
    <row r="27" ht="31.4" customHeight="1" spans="1:23">
      <c r="A27" s="117" t="s">
        <v>45</v>
      </c>
      <c r="B27" s="113" t="s">
        <v>178</v>
      </c>
      <c r="C27" s="112" t="s">
        <v>179</v>
      </c>
      <c r="D27" s="112" t="s">
        <v>63</v>
      </c>
      <c r="E27" s="112" t="s">
        <v>64</v>
      </c>
      <c r="F27" s="112" t="s">
        <v>190</v>
      </c>
      <c r="G27" s="112" t="s">
        <v>191</v>
      </c>
      <c r="H27" s="22">
        <v>100000</v>
      </c>
      <c r="I27" s="22"/>
      <c r="J27" s="22"/>
      <c r="K27" s="22"/>
      <c r="L27" s="22"/>
      <c r="M27" s="22"/>
      <c r="N27" s="22"/>
      <c r="O27" s="22"/>
      <c r="P27" s="22"/>
      <c r="Q27" s="22"/>
      <c r="R27" s="22">
        <v>100000</v>
      </c>
      <c r="S27" s="22">
        <v>100000</v>
      </c>
      <c r="T27" s="22"/>
      <c r="U27" s="22"/>
      <c r="V27" s="22"/>
      <c r="W27" s="22"/>
    </row>
    <row r="28" ht="31.4" customHeight="1" spans="1:23">
      <c r="A28" s="117" t="s">
        <v>45</v>
      </c>
      <c r="B28" s="113" t="s">
        <v>178</v>
      </c>
      <c r="C28" s="112" t="s">
        <v>179</v>
      </c>
      <c r="D28" s="112" t="s">
        <v>63</v>
      </c>
      <c r="E28" s="112" t="s">
        <v>64</v>
      </c>
      <c r="F28" s="112" t="s">
        <v>192</v>
      </c>
      <c r="G28" s="112" t="s">
        <v>193</v>
      </c>
      <c r="H28" s="22">
        <v>300000</v>
      </c>
      <c r="I28" s="22"/>
      <c r="J28" s="22"/>
      <c r="K28" s="22"/>
      <c r="L28" s="22"/>
      <c r="M28" s="22"/>
      <c r="N28" s="22"/>
      <c r="O28" s="22"/>
      <c r="P28" s="22"/>
      <c r="Q28" s="22"/>
      <c r="R28" s="22">
        <v>300000</v>
      </c>
      <c r="S28" s="22">
        <v>300000</v>
      </c>
      <c r="T28" s="22"/>
      <c r="U28" s="22"/>
      <c r="V28" s="22"/>
      <c r="W28" s="22"/>
    </row>
    <row r="29" ht="31.4" customHeight="1" spans="1:23">
      <c r="A29" s="117" t="s">
        <v>45</v>
      </c>
      <c r="B29" s="113" t="s">
        <v>178</v>
      </c>
      <c r="C29" s="112" t="s">
        <v>179</v>
      </c>
      <c r="D29" s="112" t="s">
        <v>63</v>
      </c>
      <c r="E29" s="112" t="s">
        <v>64</v>
      </c>
      <c r="F29" s="112" t="s">
        <v>194</v>
      </c>
      <c r="G29" s="112" t="s">
        <v>195</v>
      </c>
      <c r="H29" s="22">
        <v>150000</v>
      </c>
      <c r="I29" s="22"/>
      <c r="J29" s="22"/>
      <c r="K29" s="22"/>
      <c r="L29" s="22"/>
      <c r="M29" s="22"/>
      <c r="N29" s="22"/>
      <c r="O29" s="22"/>
      <c r="P29" s="22"/>
      <c r="Q29" s="22"/>
      <c r="R29" s="22">
        <v>150000</v>
      </c>
      <c r="S29" s="22">
        <v>150000</v>
      </c>
      <c r="T29" s="22"/>
      <c r="U29" s="22"/>
      <c r="V29" s="22"/>
      <c r="W29" s="22"/>
    </row>
    <row r="30" ht="31.4" customHeight="1" spans="1:23">
      <c r="A30" s="117" t="s">
        <v>45</v>
      </c>
      <c r="B30" s="113" t="s">
        <v>178</v>
      </c>
      <c r="C30" s="112" t="s">
        <v>179</v>
      </c>
      <c r="D30" s="112" t="s">
        <v>63</v>
      </c>
      <c r="E30" s="112" t="s">
        <v>64</v>
      </c>
      <c r="F30" s="112" t="s">
        <v>196</v>
      </c>
      <c r="G30" s="112" t="s">
        <v>197</v>
      </c>
      <c r="H30" s="22">
        <v>180000</v>
      </c>
      <c r="I30" s="22"/>
      <c r="J30" s="22"/>
      <c r="K30" s="22"/>
      <c r="L30" s="22"/>
      <c r="M30" s="22"/>
      <c r="N30" s="22"/>
      <c r="O30" s="22"/>
      <c r="P30" s="22"/>
      <c r="Q30" s="22"/>
      <c r="R30" s="22">
        <v>180000</v>
      </c>
      <c r="S30" s="22">
        <v>180000</v>
      </c>
      <c r="T30" s="22"/>
      <c r="U30" s="22"/>
      <c r="V30" s="22"/>
      <c r="W30" s="22"/>
    </row>
    <row r="31" ht="31.4" customHeight="1" spans="1:23">
      <c r="A31" s="117" t="s">
        <v>45</v>
      </c>
      <c r="B31" s="113" t="s">
        <v>178</v>
      </c>
      <c r="C31" s="112" t="s">
        <v>179</v>
      </c>
      <c r="D31" s="112" t="s">
        <v>63</v>
      </c>
      <c r="E31" s="112" t="s">
        <v>64</v>
      </c>
      <c r="F31" s="112" t="s">
        <v>198</v>
      </c>
      <c r="G31" s="112" t="s">
        <v>199</v>
      </c>
      <c r="H31" s="22">
        <v>100000</v>
      </c>
      <c r="I31" s="22"/>
      <c r="J31" s="22"/>
      <c r="K31" s="22"/>
      <c r="L31" s="22"/>
      <c r="M31" s="22"/>
      <c r="N31" s="22"/>
      <c r="O31" s="22"/>
      <c r="P31" s="22"/>
      <c r="Q31" s="22"/>
      <c r="R31" s="22">
        <v>100000</v>
      </c>
      <c r="S31" s="22">
        <v>100000</v>
      </c>
      <c r="T31" s="22"/>
      <c r="U31" s="22"/>
      <c r="V31" s="22"/>
      <c r="W31" s="22"/>
    </row>
    <row r="32" ht="31.4" customHeight="1" spans="1:23">
      <c r="A32" s="117" t="s">
        <v>45</v>
      </c>
      <c r="B32" s="113" t="s">
        <v>178</v>
      </c>
      <c r="C32" s="112" t="s">
        <v>179</v>
      </c>
      <c r="D32" s="112" t="s">
        <v>63</v>
      </c>
      <c r="E32" s="112" t="s">
        <v>64</v>
      </c>
      <c r="F32" s="112" t="s">
        <v>200</v>
      </c>
      <c r="G32" s="112" t="s">
        <v>201</v>
      </c>
      <c r="H32" s="22">
        <v>100000</v>
      </c>
      <c r="I32" s="22"/>
      <c r="J32" s="22"/>
      <c r="K32" s="22"/>
      <c r="L32" s="22"/>
      <c r="M32" s="22"/>
      <c r="N32" s="22"/>
      <c r="O32" s="22"/>
      <c r="P32" s="22"/>
      <c r="Q32" s="22"/>
      <c r="R32" s="22">
        <v>100000</v>
      </c>
      <c r="S32" s="22">
        <v>100000</v>
      </c>
      <c r="T32" s="22"/>
      <c r="U32" s="22"/>
      <c r="V32" s="22"/>
      <c r="W32" s="22"/>
    </row>
    <row r="33" ht="31.4" customHeight="1" spans="1:23">
      <c r="A33" s="117" t="s">
        <v>45</v>
      </c>
      <c r="B33" s="113" t="s">
        <v>178</v>
      </c>
      <c r="C33" s="112" t="s">
        <v>179</v>
      </c>
      <c r="D33" s="112" t="s">
        <v>63</v>
      </c>
      <c r="E33" s="112" t="s">
        <v>64</v>
      </c>
      <c r="F33" s="112" t="s">
        <v>202</v>
      </c>
      <c r="G33" s="112" t="s">
        <v>203</v>
      </c>
      <c r="H33" s="22">
        <v>2724000</v>
      </c>
      <c r="I33" s="22"/>
      <c r="J33" s="22"/>
      <c r="K33" s="22"/>
      <c r="L33" s="22"/>
      <c r="M33" s="22"/>
      <c r="N33" s="22"/>
      <c r="O33" s="22"/>
      <c r="P33" s="22"/>
      <c r="Q33" s="22"/>
      <c r="R33" s="22">
        <v>2724000</v>
      </c>
      <c r="S33" s="22">
        <v>2204000</v>
      </c>
      <c r="T33" s="22"/>
      <c r="U33" s="22"/>
      <c r="V33" s="22"/>
      <c r="W33" s="22">
        <v>520000</v>
      </c>
    </row>
    <row r="34" ht="31.4" customHeight="1" spans="1:23">
      <c r="A34" s="117" t="s">
        <v>45</v>
      </c>
      <c r="B34" s="113" t="s">
        <v>178</v>
      </c>
      <c r="C34" s="112" t="s">
        <v>179</v>
      </c>
      <c r="D34" s="112" t="s">
        <v>63</v>
      </c>
      <c r="E34" s="112" t="s">
        <v>64</v>
      </c>
      <c r="F34" s="112" t="s">
        <v>204</v>
      </c>
      <c r="G34" s="112" t="s">
        <v>205</v>
      </c>
      <c r="H34" s="22">
        <v>940000</v>
      </c>
      <c r="I34" s="22"/>
      <c r="J34" s="22"/>
      <c r="K34" s="22"/>
      <c r="L34" s="22"/>
      <c r="M34" s="22"/>
      <c r="N34" s="22"/>
      <c r="O34" s="22"/>
      <c r="P34" s="22"/>
      <c r="Q34" s="22"/>
      <c r="R34" s="22">
        <v>940000</v>
      </c>
      <c r="S34" s="22">
        <v>940000</v>
      </c>
      <c r="T34" s="22"/>
      <c r="U34" s="22"/>
      <c r="V34" s="22"/>
      <c r="W34" s="22"/>
    </row>
    <row r="35" ht="31.4" customHeight="1" spans="1:23">
      <c r="A35" s="117" t="s">
        <v>45</v>
      </c>
      <c r="B35" s="113" t="s">
        <v>178</v>
      </c>
      <c r="C35" s="112" t="s">
        <v>179</v>
      </c>
      <c r="D35" s="112" t="s">
        <v>63</v>
      </c>
      <c r="E35" s="112" t="s">
        <v>64</v>
      </c>
      <c r="F35" s="112" t="s">
        <v>206</v>
      </c>
      <c r="G35" s="112" t="s">
        <v>207</v>
      </c>
      <c r="H35" s="22">
        <v>20000</v>
      </c>
      <c r="I35" s="22"/>
      <c r="J35" s="22"/>
      <c r="K35" s="22"/>
      <c r="L35" s="22"/>
      <c r="M35" s="22"/>
      <c r="N35" s="22"/>
      <c r="O35" s="22"/>
      <c r="P35" s="22"/>
      <c r="Q35" s="22"/>
      <c r="R35" s="22">
        <v>20000</v>
      </c>
      <c r="S35" s="22">
        <v>20000</v>
      </c>
      <c r="T35" s="22"/>
      <c r="U35" s="22"/>
      <c r="V35" s="22"/>
      <c r="W35" s="22"/>
    </row>
    <row r="36" ht="31.4" customHeight="1" spans="1:23">
      <c r="A36" s="117" t="s">
        <v>45</v>
      </c>
      <c r="B36" s="113" t="s">
        <v>178</v>
      </c>
      <c r="C36" s="112" t="s">
        <v>179</v>
      </c>
      <c r="D36" s="112" t="s">
        <v>63</v>
      </c>
      <c r="E36" s="112" t="s">
        <v>64</v>
      </c>
      <c r="F36" s="112" t="s">
        <v>208</v>
      </c>
      <c r="G36" s="112" t="s">
        <v>209</v>
      </c>
      <c r="H36" s="22">
        <v>50000</v>
      </c>
      <c r="I36" s="22"/>
      <c r="J36" s="22"/>
      <c r="K36" s="22"/>
      <c r="L36" s="22"/>
      <c r="M36" s="22"/>
      <c r="N36" s="22"/>
      <c r="O36" s="22"/>
      <c r="P36" s="22"/>
      <c r="Q36" s="22"/>
      <c r="R36" s="22">
        <v>50000</v>
      </c>
      <c r="S36" s="22">
        <v>50000</v>
      </c>
      <c r="T36" s="22"/>
      <c r="U36" s="22"/>
      <c r="V36" s="22"/>
      <c r="W36" s="22"/>
    </row>
    <row r="37" ht="31.4" customHeight="1" spans="1:23">
      <c r="A37" s="117" t="s">
        <v>45</v>
      </c>
      <c r="B37" s="113" t="s">
        <v>178</v>
      </c>
      <c r="C37" s="112" t="s">
        <v>179</v>
      </c>
      <c r="D37" s="112" t="s">
        <v>63</v>
      </c>
      <c r="E37" s="112" t="s">
        <v>64</v>
      </c>
      <c r="F37" s="112" t="s">
        <v>210</v>
      </c>
      <c r="G37" s="112" t="s">
        <v>211</v>
      </c>
      <c r="H37" s="22">
        <v>1028402.32</v>
      </c>
      <c r="I37" s="22">
        <v>28402.32</v>
      </c>
      <c r="J37" s="22">
        <v>7100.58</v>
      </c>
      <c r="K37" s="22"/>
      <c r="L37" s="22">
        <v>21301.74</v>
      </c>
      <c r="M37" s="22"/>
      <c r="N37" s="22"/>
      <c r="O37" s="22"/>
      <c r="P37" s="22"/>
      <c r="Q37" s="22"/>
      <c r="R37" s="22">
        <v>1000000</v>
      </c>
      <c r="S37" s="22">
        <v>1000000</v>
      </c>
      <c r="T37" s="22"/>
      <c r="U37" s="22"/>
      <c r="V37" s="22"/>
      <c r="W37" s="22"/>
    </row>
    <row r="38" ht="31.4" customHeight="1" spans="1:23">
      <c r="A38" s="117" t="s">
        <v>45</v>
      </c>
      <c r="B38" s="113" t="s">
        <v>178</v>
      </c>
      <c r="C38" s="112" t="s">
        <v>179</v>
      </c>
      <c r="D38" s="112" t="s">
        <v>63</v>
      </c>
      <c r="E38" s="112" t="s">
        <v>64</v>
      </c>
      <c r="F38" s="112" t="s">
        <v>212</v>
      </c>
      <c r="G38" s="112" t="s">
        <v>213</v>
      </c>
      <c r="H38" s="22">
        <v>393000</v>
      </c>
      <c r="I38" s="22"/>
      <c r="J38" s="22"/>
      <c r="K38" s="22"/>
      <c r="L38" s="22"/>
      <c r="M38" s="22"/>
      <c r="N38" s="22"/>
      <c r="O38" s="22"/>
      <c r="P38" s="22"/>
      <c r="Q38" s="22"/>
      <c r="R38" s="22">
        <v>393000</v>
      </c>
      <c r="S38" s="22">
        <v>393000</v>
      </c>
      <c r="T38" s="22"/>
      <c r="U38" s="22"/>
      <c r="V38" s="22"/>
      <c r="W38" s="22"/>
    </row>
    <row r="39" ht="18.75" customHeight="1" spans="1:23">
      <c r="A39" s="30" t="s">
        <v>99</v>
      </c>
      <c r="B39" s="31"/>
      <c r="C39" s="31"/>
      <c r="D39" s="31"/>
      <c r="E39" s="31"/>
      <c r="F39" s="31"/>
      <c r="G39" s="32"/>
      <c r="H39" s="22">
        <v>14040578.11</v>
      </c>
      <c r="I39" s="22">
        <v>1666578.11</v>
      </c>
      <c r="J39" s="22">
        <v>422479.91</v>
      </c>
      <c r="K39" s="22"/>
      <c r="L39" s="22">
        <v>1244098.2</v>
      </c>
      <c r="M39" s="22"/>
      <c r="N39" s="22"/>
      <c r="O39" s="22"/>
      <c r="P39" s="22"/>
      <c r="Q39" s="22"/>
      <c r="R39" s="22">
        <v>12374000</v>
      </c>
      <c r="S39" s="22">
        <v>11854000</v>
      </c>
      <c r="T39" s="22"/>
      <c r="U39" s="22"/>
      <c r="V39" s="22"/>
      <c r="W39" s="22">
        <v>520000</v>
      </c>
    </row>
  </sheetData>
  <mergeCells count="30">
    <mergeCell ref="A2:W2"/>
    <mergeCell ref="A3:G3"/>
    <mergeCell ref="H4:W4"/>
    <mergeCell ref="I5:M5"/>
    <mergeCell ref="N5:P5"/>
    <mergeCell ref="R5:W5"/>
    <mergeCell ref="A39:G39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29"/>
  <sheetViews>
    <sheetView showZeros="0" topLeftCell="I1" workbookViewId="0">
      <selection activeCell="O18" sqref="$A1:$XFD1048576"/>
    </sheetView>
  </sheetViews>
  <sheetFormatPr defaultColWidth="9.14166666666667" defaultRowHeight="14.25" customHeight="1"/>
  <cols>
    <col min="1" max="1" width="14.575" customWidth="1"/>
    <col min="2" max="2" width="21.0333333333333" customWidth="1"/>
    <col min="3" max="3" width="31.3166666666667" customWidth="1"/>
    <col min="4" max="4" width="23.85" customWidth="1"/>
    <col min="5" max="5" width="15.6" customWidth="1"/>
    <col min="6" max="6" width="19.7416666666667" customWidth="1"/>
    <col min="7" max="7" width="14.8833333333333" customWidth="1"/>
    <col min="8" max="8" width="19.7416666666667" customWidth="1"/>
    <col min="9" max="16" width="14.175" customWidth="1"/>
    <col min="17" max="17" width="13.6" customWidth="1"/>
    <col min="18" max="23" width="15.175" customWidth="1"/>
  </cols>
  <sheetData>
    <row r="1" ht="13.5" customHeight="1" spans="1:23">
      <c r="E1" s="1"/>
      <c r="F1" s="1"/>
      <c r="G1" s="1"/>
      <c r="H1" s="1"/>
      <c r="U1" s="108"/>
      <c r="W1" s="54" t="s">
        <v>214</v>
      </c>
    </row>
    <row r="2" ht="27.75" customHeight="1" spans="1:23">
      <c r="A2" s="26" t="s">
        <v>215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</row>
    <row r="3" ht="13.5" customHeight="1" spans="1:23">
      <c r="A3" s="4" t="str">
        <f t="shared" ref="A3:B3" si="0">"单位名称："&amp;"云南省体育运动创伤专科医院"</f>
        <v>单位名称：云南省体育运动创伤专科医院</v>
      </c>
      <c r="B3" s="109" t="str">
        <f t="shared" si="0"/>
        <v>单位名称：云南省体育运动创伤专科医院</v>
      </c>
      <c r="C3" s="109"/>
      <c r="D3" s="109"/>
      <c r="E3" s="109"/>
      <c r="F3" s="109"/>
      <c r="G3" s="109"/>
      <c r="H3" s="109"/>
      <c r="I3" s="109"/>
      <c r="J3" s="6"/>
      <c r="K3" s="6"/>
      <c r="L3" s="6"/>
      <c r="M3" s="6"/>
      <c r="N3" s="6"/>
      <c r="O3" s="6"/>
      <c r="P3" s="6"/>
      <c r="Q3" s="6"/>
      <c r="U3" s="108"/>
      <c r="W3" s="102" t="s">
        <v>124</v>
      </c>
    </row>
    <row r="4" ht="21.75" customHeight="1" spans="1:23">
      <c r="A4" s="8" t="s">
        <v>216</v>
      </c>
      <c r="B4" s="8" t="s">
        <v>135</v>
      </c>
      <c r="C4" s="8" t="s">
        <v>136</v>
      </c>
      <c r="D4" s="8" t="s">
        <v>217</v>
      </c>
      <c r="E4" s="9" t="s">
        <v>137</v>
      </c>
      <c r="F4" s="9" t="s">
        <v>138</v>
      </c>
      <c r="G4" s="9" t="s">
        <v>139</v>
      </c>
      <c r="H4" s="9" t="s">
        <v>140</v>
      </c>
      <c r="I4" s="61" t="s">
        <v>30</v>
      </c>
      <c r="J4" s="61" t="s">
        <v>218</v>
      </c>
      <c r="K4" s="61"/>
      <c r="L4" s="61"/>
      <c r="M4" s="61"/>
      <c r="N4" s="110" t="s">
        <v>142</v>
      </c>
      <c r="O4" s="110"/>
      <c r="P4" s="110"/>
      <c r="Q4" s="9" t="s">
        <v>36</v>
      </c>
      <c r="R4" s="10" t="s">
        <v>51</v>
      </c>
      <c r="S4" s="11"/>
      <c r="T4" s="11"/>
      <c r="U4" s="11"/>
      <c r="V4" s="11"/>
      <c r="W4" s="12"/>
    </row>
    <row r="5" ht="21.75" customHeight="1" spans="1:23">
      <c r="A5" s="13"/>
      <c r="B5" s="13"/>
      <c r="C5" s="13"/>
      <c r="D5" s="13"/>
      <c r="E5" s="14"/>
      <c r="F5" s="14"/>
      <c r="G5" s="14"/>
      <c r="H5" s="14"/>
      <c r="I5" s="61"/>
      <c r="J5" s="46" t="s">
        <v>33</v>
      </c>
      <c r="K5" s="46"/>
      <c r="L5" s="46" t="s">
        <v>34</v>
      </c>
      <c r="M5" s="46" t="s">
        <v>35</v>
      </c>
      <c r="N5" s="111" t="s">
        <v>33</v>
      </c>
      <c r="O5" s="111" t="s">
        <v>34</v>
      </c>
      <c r="P5" s="111" t="s">
        <v>35</v>
      </c>
      <c r="Q5" s="14"/>
      <c r="R5" s="9" t="s">
        <v>32</v>
      </c>
      <c r="S5" s="9" t="s">
        <v>43</v>
      </c>
      <c r="T5" s="9" t="s">
        <v>148</v>
      </c>
      <c r="U5" s="9" t="s">
        <v>39</v>
      </c>
      <c r="V5" s="9" t="s">
        <v>40</v>
      </c>
      <c r="W5" s="9" t="s">
        <v>41</v>
      </c>
    </row>
    <row r="6" ht="40.5" customHeight="1" spans="1:23">
      <c r="A6" s="16"/>
      <c r="B6" s="16"/>
      <c r="C6" s="16"/>
      <c r="D6" s="16"/>
      <c r="E6" s="17"/>
      <c r="F6" s="17"/>
      <c r="G6" s="17"/>
      <c r="H6" s="17"/>
      <c r="I6" s="61"/>
      <c r="J6" s="46" t="s">
        <v>32</v>
      </c>
      <c r="K6" s="46" t="s">
        <v>219</v>
      </c>
      <c r="L6" s="46"/>
      <c r="M6" s="46"/>
      <c r="N6" s="17"/>
      <c r="O6" s="17"/>
      <c r="P6" s="17"/>
      <c r="Q6" s="17"/>
      <c r="R6" s="17"/>
      <c r="S6" s="17"/>
      <c r="T6" s="17"/>
      <c r="U6" s="18"/>
      <c r="V6" s="17"/>
      <c r="W6" s="17"/>
    </row>
    <row r="7" ht="15" customHeight="1" spans="1:23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19">
        <v>10</v>
      </c>
      <c r="K7" s="19">
        <v>11</v>
      </c>
      <c r="L7" s="19">
        <v>12</v>
      </c>
      <c r="M7" s="19">
        <v>13</v>
      </c>
      <c r="N7" s="19">
        <v>14</v>
      </c>
      <c r="O7" s="19">
        <v>15</v>
      </c>
      <c r="P7" s="19">
        <v>16</v>
      </c>
      <c r="Q7" s="19">
        <v>17</v>
      </c>
      <c r="R7" s="19">
        <v>18</v>
      </c>
      <c r="S7" s="19">
        <v>19</v>
      </c>
      <c r="T7" s="19">
        <v>20</v>
      </c>
      <c r="U7" s="19">
        <v>21</v>
      </c>
      <c r="V7" s="19">
        <v>22</v>
      </c>
      <c r="W7" s="19">
        <v>23</v>
      </c>
    </row>
    <row r="8" ht="32.9" customHeight="1" spans="1:23">
      <c r="A8" s="112"/>
      <c r="B8" s="113"/>
      <c r="C8" s="112" t="s">
        <v>220</v>
      </c>
      <c r="D8" s="112"/>
      <c r="E8" s="112"/>
      <c r="F8" s="112"/>
      <c r="G8" s="112"/>
      <c r="H8" s="112"/>
      <c r="I8" s="114">
        <v>4256000</v>
      </c>
      <c r="J8" s="114"/>
      <c r="K8" s="114"/>
      <c r="L8" s="114"/>
      <c r="M8" s="114"/>
      <c r="N8" s="114"/>
      <c r="O8" s="114"/>
      <c r="P8" s="114"/>
      <c r="Q8" s="114"/>
      <c r="R8" s="114">
        <v>4256000</v>
      </c>
      <c r="S8" s="114">
        <v>4256000</v>
      </c>
      <c r="T8" s="114"/>
      <c r="U8" s="87"/>
      <c r="V8" s="114"/>
      <c r="W8" s="114"/>
    </row>
    <row r="9" ht="32.9" customHeight="1" spans="1:23">
      <c r="A9" s="112" t="s">
        <v>221</v>
      </c>
      <c r="B9" s="113" t="s">
        <v>222</v>
      </c>
      <c r="C9" s="112" t="s">
        <v>220</v>
      </c>
      <c r="D9" s="112" t="s">
        <v>45</v>
      </c>
      <c r="E9" s="112" t="s">
        <v>65</v>
      </c>
      <c r="F9" s="112" t="s">
        <v>66</v>
      </c>
      <c r="G9" s="112" t="s">
        <v>223</v>
      </c>
      <c r="H9" s="112" t="s">
        <v>224</v>
      </c>
      <c r="I9" s="114">
        <v>4256000</v>
      </c>
      <c r="J9" s="114"/>
      <c r="K9" s="114"/>
      <c r="L9" s="114"/>
      <c r="M9" s="114"/>
      <c r="N9" s="114"/>
      <c r="O9" s="114"/>
      <c r="P9" s="114"/>
      <c r="Q9" s="114"/>
      <c r="R9" s="114">
        <v>4256000</v>
      </c>
      <c r="S9" s="114">
        <v>4256000</v>
      </c>
      <c r="T9" s="114"/>
      <c r="U9" s="87"/>
      <c r="V9" s="114"/>
      <c r="W9" s="114"/>
    </row>
    <row r="10" ht="32.9" customHeight="1" spans="1:23">
      <c r="A10" s="112"/>
      <c r="B10" s="112"/>
      <c r="C10" s="112" t="s">
        <v>225</v>
      </c>
      <c r="D10" s="112"/>
      <c r="E10" s="112"/>
      <c r="F10" s="112"/>
      <c r="G10" s="112"/>
      <c r="H10" s="112"/>
      <c r="I10" s="114">
        <v>250000</v>
      </c>
      <c r="J10" s="114"/>
      <c r="K10" s="114"/>
      <c r="L10" s="114"/>
      <c r="M10" s="114"/>
      <c r="N10" s="114"/>
      <c r="O10" s="114"/>
      <c r="P10" s="114"/>
      <c r="Q10" s="114"/>
      <c r="R10" s="114">
        <v>250000</v>
      </c>
      <c r="S10" s="114">
        <v>250000</v>
      </c>
      <c r="T10" s="114"/>
      <c r="U10" s="87"/>
      <c r="V10" s="114"/>
      <c r="W10" s="114"/>
    </row>
    <row r="11" ht="32.9" customHeight="1" spans="1:23">
      <c r="A11" s="112" t="s">
        <v>226</v>
      </c>
      <c r="B11" s="113" t="s">
        <v>227</v>
      </c>
      <c r="C11" s="112" t="s">
        <v>225</v>
      </c>
      <c r="D11" s="112" t="s">
        <v>45</v>
      </c>
      <c r="E11" s="112" t="s">
        <v>63</v>
      </c>
      <c r="F11" s="112" t="s">
        <v>64</v>
      </c>
      <c r="G11" s="112" t="s">
        <v>228</v>
      </c>
      <c r="H11" s="112" t="s">
        <v>229</v>
      </c>
      <c r="I11" s="114">
        <v>250000</v>
      </c>
      <c r="J11" s="114"/>
      <c r="K11" s="114"/>
      <c r="L11" s="114"/>
      <c r="M11" s="114"/>
      <c r="N11" s="114"/>
      <c r="O11" s="114"/>
      <c r="P11" s="114"/>
      <c r="Q11" s="114"/>
      <c r="R11" s="114">
        <v>250000</v>
      </c>
      <c r="S11" s="114">
        <v>250000</v>
      </c>
      <c r="T11" s="114"/>
      <c r="U11" s="87"/>
      <c r="V11" s="114"/>
      <c r="W11" s="114"/>
    </row>
    <row r="12" ht="32.9" customHeight="1" spans="1:23">
      <c r="A12" s="112"/>
      <c r="B12" s="112"/>
      <c r="C12" s="112" t="s">
        <v>230</v>
      </c>
      <c r="D12" s="112"/>
      <c r="E12" s="112"/>
      <c r="F12" s="112"/>
      <c r="G12" s="112"/>
      <c r="H12" s="112"/>
      <c r="I12" s="114">
        <v>15372465.27</v>
      </c>
      <c r="J12" s="114"/>
      <c r="K12" s="114"/>
      <c r="L12" s="114">
        <v>14450000</v>
      </c>
      <c r="M12" s="114"/>
      <c r="N12" s="114"/>
      <c r="O12" s="114">
        <v>922465.27</v>
      </c>
      <c r="P12" s="114"/>
      <c r="Q12" s="114"/>
      <c r="R12" s="114"/>
      <c r="S12" s="114"/>
      <c r="T12" s="114"/>
      <c r="U12" s="87"/>
      <c r="V12" s="114"/>
      <c r="W12" s="114"/>
    </row>
    <row r="13" ht="32.9" customHeight="1" spans="1:23">
      <c r="A13" s="112" t="s">
        <v>231</v>
      </c>
      <c r="B13" s="113" t="s">
        <v>232</v>
      </c>
      <c r="C13" s="112" t="s">
        <v>230</v>
      </c>
      <c r="D13" s="112" t="s">
        <v>45</v>
      </c>
      <c r="E13" s="112" t="s">
        <v>97</v>
      </c>
      <c r="F13" s="112" t="s">
        <v>98</v>
      </c>
      <c r="G13" s="112" t="s">
        <v>182</v>
      </c>
      <c r="H13" s="112" t="s">
        <v>183</v>
      </c>
      <c r="I13" s="114">
        <v>100000</v>
      </c>
      <c r="J13" s="114"/>
      <c r="K13" s="114"/>
      <c r="L13" s="114">
        <v>100000</v>
      </c>
      <c r="M13" s="114"/>
      <c r="N13" s="114"/>
      <c r="O13" s="114"/>
      <c r="P13" s="114"/>
      <c r="Q13" s="114"/>
      <c r="R13" s="114"/>
      <c r="S13" s="114"/>
      <c r="T13" s="114"/>
      <c r="U13" s="87"/>
      <c r="V13" s="114"/>
      <c r="W13" s="114"/>
    </row>
    <row r="14" ht="32.9" customHeight="1" spans="1:23">
      <c r="A14" s="112" t="s">
        <v>231</v>
      </c>
      <c r="B14" s="113" t="s">
        <v>232</v>
      </c>
      <c r="C14" s="112" t="s">
        <v>230</v>
      </c>
      <c r="D14" s="112" t="s">
        <v>45</v>
      </c>
      <c r="E14" s="112" t="s">
        <v>97</v>
      </c>
      <c r="F14" s="112" t="s">
        <v>98</v>
      </c>
      <c r="G14" s="112" t="s">
        <v>194</v>
      </c>
      <c r="H14" s="112" t="s">
        <v>195</v>
      </c>
      <c r="I14" s="114">
        <v>970000</v>
      </c>
      <c r="J14" s="114"/>
      <c r="K14" s="114"/>
      <c r="L14" s="114">
        <v>970000</v>
      </c>
      <c r="M14" s="114"/>
      <c r="N14" s="114"/>
      <c r="O14" s="114"/>
      <c r="P14" s="114"/>
      <c r="Q14" s="114"/>
      <c r="R14" s="114"/>
      <c r="S14" s="114"/>
      <c r="T14" s="114"/>
      <c r="U14" s="87"/>
      <c r="V14" s="114"/>
      <c r="W14" s="114"/>
    </row>
    <row r="15" ht="32.9" customHeight="1" spans="1:23">
      <c r="A15" s="112" t="s">
        <v>231</v>
      </c>
      <c r="B15" s="113" t="s">
        <v>232</v>
      </c>
      <c r="C15" s="112" t="s">
        <v>230</v>
      </c>
      <c r="D15" s="112" t="s">
        <v>45</v>
      </c>
      <c r="E15" s="112" t="s">
        <v>97</v>
      </c>
      <c r="F15" s="112" t="s">
        <v>98</v>
      </c>
      <c r="G15" s="112" t="s">
        <v>196</v>
      </c>
      <c r="H15" s="112" t="s">
        <v>197</v>
      </c>
      <c r="I15" s="114">
        <v>660000</v>
      </c>
      <c r="J15" s="114"/>
      <c r="K15" s="114"/>
      <c r="L15" s="114">
        <v>660000</v>
      </c>
      <c r="M15" s="114"/>
      <c r="N15" s="114"/>
      <c r="O15" s="114"/>
      <c r="P15" s="114"/>
      <c r="Q15" s="114"/>
      <c r="R15" s="114"/>
      <c r="S15" s="114"/>
      <c r="T15" s="114"/>
      <c r="U15" s="87"/>
      <c r="V15" s="114"/>
      <c r="W15" s="114"/>
    </row>
    <row r="16" ht="32.9" customHeight="1" spans="1:23">
      <c r="A16" s="112" t="s">
        <v>231</v>
      </c>
      <c r="B16" s="113" t="s">
        <v>232</v>
      </c>
      <c r="C16" s="112" t="s">
        <v>230</v>
      </c>
      <c r="D16" s="112" t="s">
        <v>45</v>
      </c>
      <c r="E16" s="112" t="s">
        <v>97</v>
      </c>
      <c r="F16" s="112" t="s">
        <v>98</v>
      </c>
      <c r="G16" s="112" t="s">
        <v>198</v>
      </c>
      <c r="H16" s="112" t="s">
        <v>199</v>
      </c>
      <c r="I16" s="114">
        <v>100000</v>
      </c>
      <c r="J16" s="114"/>
      <c r="K16" s="114"/>
      <c r="L16" s="114">
        <v>100000</v>
      </c>
      <c r="M16" s="114"/>
      <c r="N16" s="114"/>
      <c r="O16" s="114"/>
      <c r="P16" s="114"/>
      <c r="Q16" s="114"/>
      <c r="R16" s="114"/>
      <c r="S16" s="114"/>
      <c r="T16" s="114"/>
      <c r="U16" s="87"/>
      <c r="V16" s="114"/>
      <c r="W16" s="114"/>
    </row>
    <row r="17" ht="32.9" customHeight="1" spans="1:23">
      <c r="A17" s="112" t="s">
        <v>231</v>
      </c>
      <c r="B17" s="113" t="s">
        <v>232</v>
      </c>
      <c r="C17" s="112" t="s">
        <v>230</v>
      </c>
      <c r="D17" s="112" t="s">
        <v>45</v>
      </c>
      <c r="E17" s="112" t="s">
        <v>97</v>
      </c>
      <c r="F17" s="112" t="s">
        <v>98</v>
      </c>
      <c r="G17" s="112" t="s">
        <v>200</v>
      </c>
      <c r="H17" s="112" t="s">
        <v>201</v>
      </c>
      <c r="I17" s="114">
        <v>170000</v>
      </c>
      <c r="J17" s="114"/>
      <c r="K17" s="114"/>
      <c r="L17" s="114">
        <v>170000</v>
      </c>
      <c r="M17" s="114"/>
      <c r="N17" s="114"/>
      <c r="O17" s="114"/>
      <c r="P17" s="114"/>
      <c r="Q17" s="114"/>
      <c r="R17" s="114"/>
      <c r="S17" s="114"/>
      <c r="T17" s="114"/>
      <c r="U17" s="87"/>
      <c r="V17" s="114"/>
      <c r="W17" s="114"/>
    </row>
    <row r="18" ht="32.9" customHeight="1" spans="1:23">
      <c r="A18" s="112" t="s">
        <v>231</v>
      </c>
      <c r="B18" s="113" t="s">
        <v>232</v>
      </c>
      <c r="C18" s="112" t="s">
        <v>230</v>
      </c>
      <c r="D18" s="112" t="s">
        <v>45</v>
      </c>
      <c r="E18" s="112" t="s">
        <v>97</v>
      </c>
      <c r="F18" s="112" t="s">
        <v>98</v>
      </c>
      <c r="G18" s="112" t="s">
        <v>233</v>
      </c>
      <c r="H18" s="112" t="s">
        <v>234</v>
      </c>
      <c r="I18" s="114">
        <v>1456500</v>
      </c>
      <c r="J18" s="114"/>
      <c r="K18" s="114"/>
      <c r="L18" s="114">
        <v>1230000</v>
      </c>
      <c r="M18" s="114"/>
      <c r="N18" s="114"/>
      <c r="O18" s="114">
        <v>226500</v>
      </c>
      <c r="P18" s="114"/>
      <c r="Q18" s="114"/>
      <c r="R18" s="114"/>
      <c r="S18" s="114"/>
      <c r="T18" s="114"/>
      <c r="U18" s="87"/>
      <c r="V18" s="114"/>
      <c r="W18" s="114"/>
    </row>
    <row r="19" ht="32.9" customHeight="1" spans="1:23">
      <c r="A19" s="112" t="s">
        <v>231</v>
      </c>
      <c r="B19" s="113" t="s">
        <v>232</v>
      </c>
      <c r="C19" s="112" t="s">
        <v>230</v>
      </c>
      <c r="D19" s="112" t="s">
        <v>45</v>
      </c>
      <c r="E19" s="112" t="s">
        <v>97</v>
      </c>
      <c r="F19" s="112" t="s">
        <v>98</v>
      </c>
      <c r="G19" s="112" t="s">
        <v>202</v>
      </c>
      <c r="H19" s="112" t="s">
        <v>203</v>
      </c>
      <c r="I19" s="114">
        <v>3260000</v>
      </c>
      <c r="J19" s="114"/>
      <c r="K19" s="114"/>
      <c r="L19" s="114">
        <v>3260000</v>
      </c>
      <c r="M19" s="114"/>
      <c r="N19" s="114"/>
      <c r="O19" s="114"/>
      <c r="P19" s="114"/>
      <c r="Q19" s="114"/>
      <c r="R19" s="114"/>
      <c r="S19" s="114"/>
      <c r="T19" s="114"/>
      <c r="U19" s="87"/>
      <c r="V19" s="114"/>
      <c r="W19" s="114"/>
    </row>
    <row r="20" ht="32.9" customHeight="1" spans="1:23">
      <c r="A20" s="112" t="s">
        <v>231</v>
      </c>
      <c r="B20" s="113" t="s">
        <v>232</v>
      </c>
      <c r="C20" s="112" t="s">
        <v>230</v>
      </c>
      <c r="D20" s="112" t="s">
        <v>45</v>
      </c>
      <c r="E20" s="112" t="s">
        <v>97</v>
      </c>
      <c r="F20" s="112" t="s">
        <v>98</v>
      </c>
      <c r="G20" s="112" t="s">
        <v>204</v>
      </c>
      <c r="H20" s="112" t="s">
        <v>205</v>
      </c>
      <c r="I20" s="114">
        <v>480000</v>
      </c>
      <c r="J20" s="114"/>
      <c r="K20" s="114"/>
      <c r="L20" s="114">
        <v>480000</v>
      </c>
      <c r="M20" s="114"/>
      <c r="N20" s="114"/>
      <c r="O20" s="114"/>
      <c r="P20" s="114"/>
      <c r="Q20" s="114"/>
      <c r="R20" s="114"/>
      <c r="S20" s="114"/>
      <c r="T20" s="114"/>
      <c r="U20" s="87"/>
      <c r="V20" s="114"/>
      <c r="W20" s="114"/>
    </row>
    <row r="21" ht="32.9" customHeight="1" spans="1:23">
      <c r="A21" s="112" t="s">
        <v>231</v>
      </c>
      <c r="B21" s="113" t="s">
        <v>232</v>
      </c>
      <c r="C21" s="112" t="s">
        <v>230</v>
      </c>
      <c r="D21" s="112" t="s">
        <v>45</v>
      </c>
      <c r="E21" s="112" t="s">
        <v>97</v>
      </c>
      <c r="F21" s="112" t="s">
        <v>98</v>
      </c>
      <c r="G21" s="112" t="s">
        <v>235</v>
      </c>
      <c r="H21" s="112" t="s">
        <v>236</v>
      </c>
      <c r="I21" s="114">
        <v>7227390</v>
      </c>
      <c r="J21" s="114"/>
      <c r="K21" s="114"/>
      <c r="L21" s="114">
        <v>6580000</v>
      </c>
      <c r="M21" s="114"/>
      <c r="N21" s="114"/>
      <c r="O21" s="114">
        <v>647390</v>
      </c>
      <c r="P21" s="114"/>
      <c r="Q21" s="114"/>
      <c r="R21" s="114"/>
      <c r="S21" s="114"/>
      <c r="T21" s="114"/>
      <c r="U21" s="87"/>
      <c r="V21" s="114"/>
      <c r="W21" s="114"/>
    </row>
    <row r="22" ht="32.9" customHeight="1" spans="1:23">
      <c r="A22" s="112" t="s">
        <v>231</v>
      </c>
      <c r="B22" s="113" t="s">
        <v>232</v>
      </c>
      <c r="C22" s="112" t="s">
        <v>230</v>
      </c>
      <c r="D22" s="112" t="s">
        <v>45</v>
      </c>
      <c r="E22" s="112" t="s">
        <v>97</v>
      </c>
      <c r="F22" s="112" t="s">
        <v>98</v>
      </c>
      <c r="G22" s="112" t="s">
        <v>237</v>
      </c>
      <c r="H22" s="112" t="s">
        <v>238</v>
      </c>
      <c r="I22" s="114">
        <v>43575.27</v>
      </c>
      <c r="J22" s="114"/>
      <c r="K22" s="114"/>
      <c r="L22" s="114"/>
      <c r="M22" s="114"/>
      <c r="N22" s="114"/>
      <c r="O22" s="114">
        <v>43575.27</v>
      </c>
      <c r="P22" s="114"/>
      <c r="Q22" s="114"/>
      <c r="R22" s="114"/>
      <c r="S22" s="114"/>
      <c r="T22" s="114"/>
      <c r="U22" s="87"/>
      <c r="V22" s="114"/>
      <c r="W22" s="114"/>
    </row>
    <row r="23" ht="32.9" customHeight="1" spans="1:23">
      <c r="A23" s="112" t="s">
        <v>231</v>
      </c>
      <c r="B23" s="113" t="s">
        <v>232</v>
      </c>
      <c r="C23" s="112" t="s">
        <v>230</v>
      </c>
      <c r="D23" s="112" t="s">
        <v>45</v>
      </c>
      <c r="E23" s="112" t="s">
        <v>97</v>
      </c>
      <c r="F23" s="112" t="s">
        <v>98</v>
      </c>
      <c r="G23" s="112" t="s">
        <v>239</v>
      </c>
      <c r="H23" s="112" t="s">
        <v>240</v>
      </c>
      <c r="I23" s="114">
        <v>905000</v>
      </c>
      <c r="J23" s="114"/>
      <c r="K23" s="114"/>
      <c r="L23" s="114">
        <v>900000</v>
      </c>
      <c r="M23" s="114"/>
      <c r="N23" s="114"/>
      <c r="O23" s="114">
        <v>5000</v>
      </c>
      <c r="P23" s="114"/>
      <c r="Q23" s="114"/>
      <c r="R23" s="114"/>
      <c r="S23" s="114"/>
      <c r="T23" s="114"/>
      <c r="U23" s="87"/>
      <c r="V23" s="114"/>
      <c r="W23" s="114"/>
    </row>
    <row r="24" ht="32.9" customHeight="1" spans="1:23">
      <c r="A24" s="112"/>
      <c r="B24" s="112"/>
      <c r="C24" s="112" t="s">
        <v>241</v>
      </c>
      <c r="D24" s="112"/>
      <c r="E24" s="112"/>
      <c r="F24" s="112"/>
      <c r="G24" s="112"/>
      <c r="H24" s="112"/>
      <c r="I24" s="114">
        <v>8650000</v>
      </c>
      <c r="J24" s="114"/>
      <c r="K24" s="114"/>
      <c r="L24" s="114"/>
      <c r="M24" s="114"/>
      <c r="N24" s="114"/>
      <c r="O24" s="114"/>
      <c r="P24" s="114"/>
      <c r="Q24" s="114"/>
      <c r="R24" s="114">
        <v>8650000</v>
      </c>
      <c r="S24" s="114">
        <v>8650000</v>
      </c>
      <c r="T24" s="114"/>
      <c r="U24" s="87"/>
      <c r="V24" s="114"/>
      <c r="W24" s="114"/>
    </row>
    <row r="25" ht="32.9" customHeight="1" spans="1:23">
      <c r="A25" s="112" t="s">
        <v>231</v>
      </c>
      <c r="B25" s="113" t="s">
        <v>242</v>
      </c>
      <c r="C25" s="112" t="s">
        <v>241</v>
      </c>
      <c r="D25" s="112" t="s">
        <v>45</v>
      </c>
      <c r="E25" s="112" t="s">
        <v>63</v>
      </c>
      <c r="F25" s="112" t="s">
        <v>64</v>
      </c>
      <c r="G25" s="112" t="s">
        <v>196</v>
      </c>
      <c r="H25" s="112" t="s">
        <v>197</v>
      </c>
      <c r="I25" s="114">
        <v>1630000</v>
      </c>
      <c r="J25" s="114"/>
      <c r="K25" s="114"/>
      <c r="L25" s="114"/>
      <c r="M25" s="114"/>
      <c r="N25" s="114"/>
      <c r="O25" s="114"/>
      <c r="P25" s="114"/>
      <c r="Q25" s="114"/>
      <c r="R25" s="114">
        <v>1630000</v>
      </c>
      <c r="S25" s="114">
        <v>1630000</v>
      </c>
      <c r="T25" s="114"/>
      <c r="U25" s="87"/>
      <c r="V25" s="114"/>
      <c r="W25" s="114"/>
    </row>
    <row r="26" ht="32.9" customHeight="1" spans="1:23">
      <c r="A26" s="112" t="s">
        <v>231</v>
      </c>
      <c r="B26" s="113" t="s">
        <v>242</v>
      </c>
      <c r="C26" s="112" t="s">
        <v>241</v>
      </c>
      <c r="D26" s="112" t="s">
        <v>45</v>
      </c>
      <c r="E26" s="112" t="s">
        <v>63</v>
      </c>
      <c r="F26" s="112" t="s">
        <v>64</v>
      </c>
      <c r="G26" s="112" t="s">
        <v>233</v>
      </c>
      <c r="H26" s="112" t="s">
        <v>234</v>
      </c>
      <c r="I26" s="114">
        <v>6030000</v>
      </c>
      <c r="J26" s="114"/>
      <c r="K26" s="114"/>
      <c r="L26" s="114"/>
      <c r="M26" s="114"/>
      <c r="N26" s="114"/>
      <c r="O26" s="114"/>
      <c r="P26" s="114"/>
      <c r="Q26" s="114"/>
      <c r="R26" s="114">
        <v>6030000</v>
      </c>
      <c r="S26" s="114">
        <v>6030000</v>
      </c>
      <c r="T26" s="114"/>
      <c r="U26" s="87"/>
      <c r="V26" s="114"/>
      <c r="W26" s="114"/>
    </row>
    <row r="27" ht="32.9" customHeight="1" spans="1:23">
      <c r="A27" s="112" t="s">
        <v>231</v>
      </c>
      <c r="B27" s="113" t="s">
        <v>242</v>
      </c>
      <c r="C27" s="112" t="s">
        <v>241</v>
      </c>
      <c r="D27" s="112" t="s">
        <v>45</v>
      </c>
      <c r="E27" s="112" t="s">
        <v>63</v>
      </c>
      <c r="F27" s="112" t="s">
        <v>64</v>
      </c>
      <c r="G27" s="112" t="s">
        <v>235</v>
      </c>
      <c r="H27" s="112" t="s">
        <v>236</v>
      </c>
      <c r="I27" s="114">
        <v>590000</v>
      </c>
      <c r="J27" s="114"/>
      <c r="K27" s="114"/>
      <c r="L27" s="114"/>
      <c r="M27" s="114"/>
      <c r="N27" s="114"/>
      <c r="O27" s="114"/>
      <c r="P27" s="114"/>
      <c r="Q27" s="114"/>
      <c r="R27" s="114">
        <v>590000</v>
      </c>
      <c r="S27" s="114">
        <v>590000</v>
      </c>
      <c r="T27" s="114"/>
      <c r="U27" s="87"/>
      <c r="V27" s="114"/>
      <c r="W27" s="114"/>
    </row>
    <row r="28" ht="32.9" customHeight="1" spans="1:23">
      <c r="A28" s="112" t="s">
        <v>231</v>
      </c>
      <c r="B28" s="113" t="s">
        <v>242</v>
      </c>
      <c r="C28" s="112" t="s">
        <v>241</v>
      </c>
      <c r="D28" s="112" t="s">
        <v>45</v>
      </c>
      <c r="E28" s="112" t="s">
        <v>63</v>
      </c>
      <c r="F28" s="112" t="s">
        <v>64</v>
      </c>
      <c r="G28" s="112" t="s">
        <v>239</v>
      </c>
      <c r="H28" s="112" t="s">
        <v>240</v>
      </c>
      <c r="I28" s="114">
        <v>400000</v>
      </c>
      <c r="J28" s="114"/>
      <c r="K28" s="114"/>
      <c r="L28" s="114"/>
      <c r="M28" s="114"/>
      <c r="N28" s="114"/>
      <c r="O28" s="114"/>
      <c r="P28" s="114"/>
      <c r="Q28" s="114"/>
      <c r="R28" s="114">
        <v>400000</v>
      </c>
      <c r="S28" s="114">
        <v>400000</v>
      </c>
      <c r="T28" s="114"/>
      <c r="U28" s="87"/>
      <c r="V28" s="114"/>
      <c r="W28" s="114"/>
    </row>
    <row r="29" ht="18.75" customHeight="1" spans="1:23">
      <c r="A29" s="30" t="s">
        <v>99</v>
      </c>
      <c r="B29" s="31"/>
      <c r="C29" s="31"/>
      <c r="D29" s="31"/>
      <c r="E29" s="31"/>
      <c r="F29" s="31"/>
      <c r="G29" s="31"/>
      <c r="H29" s="32"/>
      <c r="I29" s="114">
        <v>28528465.27</v>
      </c>
      <c r="J29" s="114"/>
      <c r="K29" s="114"/>
      <c r="L29" s="114">
        <v>14450000</v>
      </c>
      <c r="M29" s="114"/>
      <c r="N29" s="114"/>
      <c r="O29" s="114">
        <v>922465.27</v>
      </c>
      <c r="P29" s="114"/>
      <c r="Q29" s="114"/>
      <c r="R29" s="114">
        <v>13156000</v>
      </c>
      <c r="S29" s="114">
        <v>13156000</v>
      </c>
      <c r="T29" s="114"/>
      <c r="U29" s="87"/>
      <c r="V29" s="114"/>
      <c r="W29" s="114"/>
    </row>
  </sheetData>
  <mergeCells count="28">
    <mergeCell ref="A2:W2"/>
    <mergeCell ref="A3:I3"/>
    <mergeCell ref="J4:M4"/>
    <mergeCell ref="N4:P4"/>
    <mergeCell ref="R4:W4"/>
    <mergeCell ref="J5:K5"/>
    <mergeCell ref="A29:H29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54"/>
  <sheetViews>
    <sheetView showZeros="0" topLeftCell="A29" workbookViewId="0">
      <selection activeCell="Q37" sqref="Q37"/>
    </sheetView>
  </sheetViews>
  <sheetFormatPr defaultColWidth="9.14166666666667" defaultRowHeight="12" customHeight="1"/>
  <cols>
    <col min="1" max="1" width="31.3916666666667" customWidth="1"/>
    <col min="2" max="2" width="29" customWidth="1"/>
    <col min="3" max="3" width="17.175" customWidth="1"/>
    <col min="4" max="4" width="21.0333333333333" customWidth="1"/>
    <col min="5" max="5" width="23.575" customWidth="1"/>
    <col min="6" max="6" width="11.2833333333333" customWidth="1"/>
    <col min="7" max="7" width="10.3166666666667" customWidth="1"/>
    <col min="8" max="8" width="9.31666666666667" customWidth="1"/>
    <col min="9" max="9" width="13.425" customWidth="1"/>
    <col min="10" max="10" width="40.5333333333333" customWidth="1"/>
  </cols>
  <sheetData>
    <row r="1" customHeight="1" spans="1:10">
      <c r="J1" s="43" t="s">
        <v>243</v>
      </c>
    </row>
    <row r="2" ht="28.5" customHeight="1" spans="1:10">
      <c r="A2" s="44" t="s">
        <v>244</v>
      </c>
      <c r="B2" s="26"/>
      <c r="C2" s="26"/>
      <c r="D2" s="26"/>
      <c r="E2" s="26"/>
      <c r="F2" s="45"/>
      <c r="G2" s="26"/>
      <c r="H2" s="45"/>
      <c r="I2" s="45"/>
      <c r="J2" s="26"/>
    </row>
    <row r="3" ht="15" customHeight="1" spans="1:10">
      <c r="A3" s="4" t="str">
        <f>"单位名称："&amp;"云南省体育运动创伤专科医院"</f>
        <v>单位名称：云南省体育运动创伤专科医院</v>
      </c>
    </row>
    <row r="4" ht="14.25" customHeight="1" spans="1:10">
      <c r="A4" s="46" t="s">
        <v>245</v>
      </c>
      <c r="B4" s="46" t="s">
        <v>246</v>
      </c>
      <c r="C4" s="46" t="s">
        <v>247</v>
      </c>
      <c r="D4" s="46" t="s">
        <v>248</v>
      </c>
      <c r="E4" s="46" t="s">
        <v>249</v>
      </c>
      <c r="F4" s="47" t="s">
        <v>250</v>
      </c>
      <c r="G4" s="46" t="s">
        <v>251</v>
      </c>
      <c r="H4" s="47" t="s">
        <v>252</v>
      </c>
      <c r="I4" s="47" t="s">
        <v>253</v>
      </c>
      <c r="J4" s="46" t="s">
        <v>254</v>
      </c>
    </row>
    <row r="5" ht="14.25" customHeight="1" spans="1:10">
      <c r="A5" s="46">
        <v>1</v>
      </c>
      <c r="B5" s="46">
        <v>2</v>
      </c>
      <c r="C5" s="46">
        <v>3</v>
      </c>
      <c r="D5" s="46">
        <v>4</v>
      </c>
      <c r="E5" s="46">
        <v>5</v>
      </c>
      <c r="F5" s="47">
        <v>6</v>
      </c>
      <c r="G5" s="46">
        <v>7</v>
      </c>
      <c r="H5" s="47">
        <v>8</v>
      </c>
      <c r="I5" s="47">
        <v>9</v>
      </c>
      <c r="J5" s="46">
        <v>10</v>
      </c>
    </row>
    <row r="6" ht="17.3" customHeight="1" spans="1:10">
      <c r="A6" s="48" t="s">
        <v>45</v>
      </c>
      <c r="B6" s="49"/>
      <c r="C6" s="49"/>
      <c r="D6" s="49"/>
      <c r="E6" s="50"/>
      <c r="F6" s="51"/>
      <c r="G6" s="50"/>
      <c r="H6" s="51"/>
      <c r="I6" s="51"/>
      <c r="J6" s="50"/>
    </row>
    <row r="7" ht="47.3" customHeight="1" spans="1:10">
      <c r="A7" s="107" t="s">
        <v>230</v>
      </c>
      <c r="B7" s="52" t="s">
        <v>255</v>
      </c>
      <c r="C7" s="52" t="s">
        <v>256</v>
      </c>
      <c r="D7" s="52" t="s">
        <v>257</v>
      </c>
      <c r="E7" s="48" t="s">
        <v>258</v>
      </c>
      <c r="F7" s="52" t="s">
        <v>259</v>
      </c>
      <c r="G7" s="48" t="s">
        <v>260</v>
      </c>
      <c r="H7" s="52" t="s">
        <v>261</v>
      </c>
      <c r="I7" s="52" t="s">
        <v>262</v>
      </c>
      <c r="J7" s="53" t="s">
        <v>263</v>
      </c>
    </row>
    <row r="8" ht="47.3" customHeight="1" spans="1:10">
      <c r="A8" s="107" t="s">
        <v>230</v>
      </c>
      <c r="B8" s="52" t="s">
        <v>255</v>
      </c>
      <c r="C8" s="52" t="s">
        <v>256</v>
      </c>
      <c r="D8" s="52" t="s">
        <v>257</v>
      </c>
      <c r="E8" s="48" t="s">
        <v>264</v>
      </c>
      <c r="F8" s="52" t="s">
        <v>259</v>
      </c>
      <c r="G8" s="48" t="s">
        <v>260</v>
      </c>
      <c r="H8" s="52" t="s">
        <v>265</v>
      </c>
      <c r="I8" s="52" t="s">
        <v>262</v>
      </c>
      <c r="J8" s="53" t="s">
        <v>266</v>
      </c>
    </row>
    <row r="9" ht="47.3" customHeight="1" spans="1:10">
      <c r="A9" s="107" t="s">
        <v>230</v>
      </c>
      <c r="B9" s="52" t="s">
        <v>255</v>
      </c>
      <c r="C9" s="52" t="s">
        <v>256</v>
      </c>
      <c r="D9" s="52" t="s">
        <v>257</v>
      </c>
      <c r="E9" s="48" t="s">
        <v>267</v>
      </c>
      <c r="F9" s="52" t="s">
        <v>259</v>
      </c>
      <c r="G9" s="48" t="s">
        <v>268</v>
      </c>
      <c r="H9" s="52" t="s">
        <v>269</v>
      </c>
      <c r="I9" s="52" t="s">
        <v>262</v>
      </c>
      <c r="J9" s="53" t="s">
        <v>267</v>
      </c>
    </row>
    <row r="10" ht="47.3" customHeight="1" spans="1:10">
      <c r="A10" s="107" t="s">
        <v>230</v>
      </c>
      <c r="B10" s="52" t="s">
        <v>255</v>
      </c>
      <c r="C10" s="52" t="s">
        <v>256</v>
      </c>
      <c r="D10" s="52" t="s">
        <v>257</v>
      </c>
      <c r="E10" s="48" t="s">
        <v>270</v>
      </c>
      <c r="F10" s="52" t="s">
        <v>259</v>
      </c>
      <c r="G10" s="48" t="s">
        <v>271</v>
      </c>
      <c r="H10" s="52" t="s">
        <v>272</v>
      </c>
      <c r="I10" s="52" t="s">
        <v>262</v>
      </c>
      <c r="J10" s="53" t="s">
        <v>273</v>
      </c>
    </row>
    <row r="11" ht="47.3" customHeight="1" spans="1:10">
      <c r="A11" s="107" t="s">
        <v>230</v>
      </c>
      <c r="B11" s="52" t="s">
        <v>255</v>
      </c>
      <c r="C11" s="52" t="s">
        <v>256</v>
      </c>
      <c r="D11" s="52" t="s">
        <v>257</v>
      </c>
      <c r="E11" s="48" t="s">
        <v>274</v>
      </c>
      <c r="F11" s="52" t="s">
        <v>275</v>
      </c>
      <c r="G11" s="48" t="s">
        <v>276</v>
      </c>
      <c r="H11" s="52" t="s">
        <v>277</v>
      </c>
      <c r="I11" s="52" t="s">
        <v>262</v>
      </c>
      <c r="J11" s="53" t="s">
        <v>278</v>
      </c>
    </row>
    <row r="12" ht="47.3" customHeight="1" spans="1:10">
      <c r="A12" s="107" t="s">
        <v>230</v>
      </c>
      <c r="B12" s="52" t="s">
        <v>255</v>
      </c>
      <c r="C12" s="52" t="s">
        <v>256</v>
      </c>
      <c r="D12" s="52" t="s">
        <v>257</v>
      </c>
      <c r="E12" s="48" t="s">
        <v>279</v>
      </c>
      <c r="F12" s="52" t="s">
        <v>259</v>
      </c>
      <c r="G12" s="48" t="s">
        <v>280</v>
      </c>
      <c r="H12" s="52" t="s">
        <v>281</v>
      </c>
      <c r="I12" s="52" t="s">
        <v>262</v>
      </c>
      <c r="J12" s="53" t="s">
        <v>282</v>
      </c>
    </row>
    <row r="13" ht="47.3" customHeight="1" spans="1:10">
      <c r="A13" s="107" t="s">
        <v>230</v>
      </c>
      <c r="B13" s="52" t="s">
        <v>255</v>
      </c>
      <c r="C13" s="52" t="s">
        <v>256</v>
      </c>
      <c r="D13" s="52" t="s">
        <v>257</v>
      </c>
      <c r="E13" s="48" t="s">
        <v>283</v>
      </c>
      <c r="F13" s="52" t="s">
        <v>259</v>
      </c>
      <c r="G13" s="48" t="s">
        <v>284</v>
      </c>
      <c r="H13" s="52" t="s">
        <v>285</v>
      </c>
      <c r="I13" s="52" t="s">
        <v>262</v>
      </c>
      <c r="J13" s="53" t="s">
        <v>286</v>
      </c>
    </row>
    <row r="14" ht="47.3" customHeight="1" spans="1:10">
      <c r="A14" s="107" t="s">
        <v>230</v>
      </c>
      <c r="B14" s="52" t="s">
        <v>255</v>
      </c>
      <c r="C14" s="52" t="s">
        <v>256</v>
      </c>
      <c r="D14" s="52" t="s">
        <v>287</v>
      </c>
      <c r="E14" s="48" t="s">
        <v>288</v>
      </c>
      <c r="F14" s="52" t="s">
        <v>259</v>
      </c>
      <c r="G14" s="48" t="s">
        <v>289</v>
      </c>
      <c r="H14" s="52" t="s">
        <v>290</v>
      </c>
      <c r="I14" s="52" t="s">
        <v>262</v>
      </c>
      <c r="J14" s="53" t="s">
        <v>291</v>
      </c>
    </row>
    <row r="15" ht="47.3" customHeight="1" spans="1:10">
      <c r="A15" s="107" t="s">
        <v>230</v>
      </c>
      <c r="B15" s="52" t="s">
        <v>255</v>
      </c>
      <c r="C15" s="52" t="s">
        <v>256</v>
      </c>
      <c r="D15" s="52" t="s">
        <v>287</v>
      </c>
      <c r="E15" s="48" t="s">
        <v>292</v>
      </c>
      <c r="F15" s="52" t="s">
        <v>275</v>
      </c>
      <c r="G15" s="48" t="s">
        <v>293</v>
      </c>
      <c r="H15" s="52" t="s">
        <v>290</v>
      </c>
      <c r="I15" s="52" t="s">
        <v>262</v>
      </c>
      <c r="J15" s="53" t="s">
        <v>294</v>
      </c>
    </row>
    <row r="16" ht="47.3" customHeight="1" spans="1:10">
      <c r="A16" s="107" t="s">
        <v>230</v>
      </c>
      <c r="B16" s="52" t="s">
        <v>255</v>
      </c>
      <c r="C16" s="52" t="s">
        <v>256</v>
      </c>
      <c r="D16" s="52" t="s">
        <v>287</v>
      </c>
      <c r="E16" s="48" t="s">
        <v>295</v>
      </c>
      <c r="F16" s="52" t="s">
        <v>275</v>
      </c>
      <c r="G16" s="48" t="s">
        <v>293</v>
      </c>
      <c r="H16" s="52" t="s">
        <v>290</v>
      </c>
      <c r="I16" s="52" t="s">
        <v>262</v>
      </c>
      <c r="J16" s="53" t="s">
        <v>296</v>
      </c>
    </row>
    <row r="17" ht="47.3" customHeight="1" spans="1:10">
      <c r="A17" s="107" t="s">
        <v>230</v>
      </c>
      <c r="B17" s="52" t="s">
        <v>255</v>
      </c>
      <c r="C17" s="52" t="s">
        <v>256</v>
      </c>
      <c r="D17" s="52" t="s">
        <v>287</v>
      </c>
      <c r="E17" s="48" t="s">
        <v>297</v>
      </c>
      <c r="F17" s="52" t="s">
        <v>259</v>
      </c>
      <c r="G17" s="48" t="s">
        <v>289</v>
      </c>
      <c r="H17" s="52" t="s">
        <v>290</v>
      </c>
      <c r="I17" s="52" t="s">
        <v>262</v>
      </c>
      <c r="J17" s="53" t="s">
        <v>298</v>
      </c>
    </row>
    <row r="18" ht="47.3" customHeight="1" spans="1:10">
      <c r="A18" s="107" t="s">
        <v>230</v>
      </c>
      <c r="B18" s="52" t="s">
        <v>255</v>
      </c>
      <c r="C18" s="52" t="s">
        <v>256</v>
      </c>
      <c r="D18" s="52" t="s">
        <v>287</v>
      </c>
      <c r="E18" s="48" t="s">
        <v>299</v>
      </c>
      <c r="F18" s="52" t="s">
        <v>275</v>
      </c>
      <c r="G18" s="48" t="s">
        <v>293</v>
      </c>
      <c r="H18" s="52" t="s">
        <v>290</v>
      </c>
      <c r="I18" s="52" t="s">
        <v>262</v>
      </c>
      <c r="J18" s="53" t="s">
        <v>300</v>
      </c>
    </row>
    <row r="19" ht="47.3" customHeight="1" spans="1:10">
      <c r="A19" s="107" t="s">
        <v>230</v>
      </c>
      <c r="B19" s="52" t="s">
        <v>255</v>
      </c>
      <c r="C19" s="52" t="s">
        <v>256</v>
      </c>
      <c r="D19" s="52" t="s">
        <v>287</v>
      </c>
      <c r="E19" s="48" t="s">
        <v>301</v>
      </c>
      <c r="F19" s="52" t="s">
        <v>259</v>
      </c>
      <c r="G19" s="48" t="s">
        <v>289</v>
      </c>
      <c r="H19" s="52" t="s">
        <v>290</v>
      </c>
      <c r="I19" s="52" t="s">
        <v>262</v>
      </c>
      <c r="J19" s="53" t="s">
        <v>302</v>
      </c>
    </row>
    <row r="20" ht="47.3" customHeight="1" spans="1:10">
      <c r="A20" s="107" t="s">
        <v>230</v>
      </c>
      <c r="B20" s="52" t="s">
        <v>255</v>
      </c>
      <c r="C20" s="52" t="s">
        <v>256</v>
      </c>
      <c r="D20" s="52" t="s">
        <v>303</v>
      </c>
      <c r="E20" s="48" t="s">
        <v>304</v>
      </c>
      <c r="F20" s="52" t="s">
        <v>259</v>
      </c>
      <c r="G20" s="48" t="s">
        <v>289</v>
      </c>
      <c r="H20" s="52" t="s">
        <v>290</v>
      </c>
      <c r="I20" s="52" t="s">
        <v>262</v>
      </c>
      <c r="J20" s="53" t="s">
        <v>305</v>
      </c>
    </row>
    <row r="21" ht="47.3" customHeight="1" spans="1:10">
      <c r="A21" s="107" t="s">
        <v>230</v>
      </c>
      <c r="B21" s="52" t="s">
        <v>255</v>
      </c>
      <c r="C21" s="52" t="s">
        <v>256</v>
      </c>
      <c r="D21" s="52" t="s">
        <v>303</v>
      </c>
      <c r="E21" s="48" t="s">
        <v>306</v>
      </c>
      <c r="F21" s="52" t="s">
        <v>259</v>
      </c>
      <c r="G21" s="48" t="s">
        <v>289</v>
      </c>
      <c r="H21" s="52" t="s">
        <v>290</v>
      </c>
      <c r="I21" s="52" t="s">
        <v>262</v>
      </c>
      <c r="J21" s="53" t="s">
        <v>307</v>
      </c>
    </row>
    <row r="22" ht="47.3" customHeight="1" spans="1:10">
      <c r="A22" s="107" t="s">
        <v>230</v>
      </c>
      <c r="B22" s="52" t="s">
        <v>255</v>
      </c>
      <c r="C22" s="52" t="s">
        <v>256</v>
      </c>
      <c r="D22" s="52" t="s">
        <v>303</v>
      </c>
      <c r="E22" s="48" t="s">
        <v>308</v>
      </c>
      <c r="F22" s="52" t="s">
        <v>259</v>
      </c>
      <c r="G22" s="48" t="s">
        <v>289</v>
      </c>
      <c r="H22" s="52" t="s">
        <v>290</v>
      </c>
      <c r="I22" s="52" t="s">
        <v>262</v>
      </c>
      <c r="J22" s="53" t="s">
        <v>309</v>
      </c>
    </row>
    <row r="23" ht="47.3" customHeight="1" spans="1:10">
      <c r="A23" s="107" t="s">
        <v>230</v>
      </c>
      <c r="B23" s="52" t="s">
        <v>255</v>
      </c>
      <c r="C23" s="52" t="s">
        <v>256</v>
      </c>
      <c r="D23" s="52" t="s">
        <v>303</v>
      </c>
      <c r="E23" s="48" t="s">
        <v>310</v>
      </c>
      <c r="F23" s="52" t="s">
        <v>259</v>
      </c>
      <c r="G23" s="48" t="s">
        <v>289</v>
      </c>
      <c r="H23" s="52" t="s">
        <v>290</v>
      </c>
      <c r="I23" s="52" t="s">
        <v>262</v>
      </c>
      <c r="J23" s="53" t="s">
        <v>311</v>
      </c>
    </row>
    <row r="24" ht="47.3" customHeight="1" spans="1:10">
      <c r="A24" s="107" t="s">
        <v>230</v>
      </c>
      <c r="B24" s="52" t="s">
        <v>255</v>
      </c>
      <c r="C24" s="52" t="s">
        <v>256</v>
      </c>
      <c r="D24" s="52" t="s">
        <v>303</v>
      </c>
      <c r="E24" s="48" t="s">
        <v>312</v>
      </c>
      <c r="F24" s="52" t="s">
        <v>259</v>
      </c>
      <c r="G24" s="48" t="s">
        <v>289</v>
      </c>
      <c r="H24" s="52" t="s">
        <v>290</v>
      </c>
      <c r="I24" s="52" t="s">
        <v>262</v>
      </c>
      <c r="J24" s="53" t="s">
        <v>313</v>
      </c>
    </row>
    <row r="25" ht="47.3" customHeight="1" spans="1:10">
      <c r="A25" s="107" t="s">
        <v>230</v>
      </c>
      <c r="B25" s="52" t="s">
        <v>255</v>
      </c>
      <c r="C25" s="52" t="s">
        <v>256</v>
      </c>
      <c r="D25" s="52" t="s">
        <v>303</v>
      </c>
      <c r="E25" s="48" t="s">
        <v>314</v>
      </c>
      <c r="F25" s="52" t="s">
        <v>259</v>
      </c>
      <c r="G25" s="48" t="s">
        <v>289</v>
      </c>
      <c r="H25" s="52" t="s">
        <v>290</v>
      </c>
      <c r="I25" s="52" t="s">
        <v>262</v>
      </c>
      <c r="J25" s="53" t="s">
        <v>315</v>
      </c>
    </row>
    <row r="26" ht="47.3" customHeight="1" spans="1:10">
      <c r="A26" s="107" t="s">
        <v>230</v>
      </c>
      <c r="B26" s="52" t="s">
        <v>255</v>
      </c>
      <c r="C26" s="52" t="s">
        <v>316</v>
      </c>
      <c r="D26" s="52" t="s">
        <v>317</v>
      </c>
      <c r="E26" s="48" t="s">
        <v>318</v>
      </c>
      <c r="F26" s="52" t="s">
        <v>259</v>
      </c>
      <c r="G26" s="48" t="s">
        <v>120</v>
      </c>
      <c r="H26" s="52" t="s">
        <v>290</v>
      </c>
      <c r="I26" s="52" t="s">
        <v>262</v>
      </c>
      <c r="J26" s="53" t="s">
        <v>319</v>
      </c>
    </row>
    <row r="27" ht="47.3" customHeight="1" spans="1:10">
      <c r="A27" s="107" t="s">
        <v>230</v>
      </c>
      <c r="B27" s="52" t="s">
        <v>255</v>
      </c>
      <c r="C27" s="52" t="s">
        <v>316</v>
      </c>
      <c r="D27" s="52" t="s">
        <v>317</v>
      </c>
      <c r="E27" s="48" t="s">
        <v>320</v>
      </c>
      <c r="F27" s="52" t="s">
        <v>259</v>
      </c>
      <c r="G27" s="48" t="s">
        <v>289</v>
      </c>
      <c r="H27" s="52" t="s">
        <v>290</v>
      </c>
      <c r="I27" s="52" t="s">
        <v>262</v>
      </c>
      <c r="J27" s="53" t="s">
        <v>321</v>
      </c>
    </row>
    <row r="28" ht="47.3" customHeight="1" spans="1:10">
      <c r="A28" s="107" t="s">
        <v>230</v>
      </c>
      <c r="B28" s="52" t="s">
        <v>255</v>
      </c>
      <c r="C28" s="52" t="s">
        <v>322</v>
      </c>
      <c r="D28" s="52" t="s">
        <v>323</v>
      </c>
      <c r="E28" s="48" t="s">
        <v>324</v>
      </c>
      <c r="F28" s="52" t="s">
        <v>259</v>
      </c>
      <c r="G28" s="48" t="s">
        <v>325</v>
      </c>
      <c r="H28" s="52" t="s">
        <v>290</v>
      </c>
      <c r="I28" s="52" t="s">
        <v>262</v>
      </c>
      <c r="J28" s="53" t="s">
        <v>326</v>
      </c>
    </row>
    <row r="29" ht="47.3" customHeight="1" spans="1:10">
      <c r="A29" s="107" t="s">
        <v>230</v>
      </c>
      <c r="B29" s="52" t="s">
        <v>255</v>
      </c>
      <c r="C29" s="52" t="s">
        <v>327</v>
      </c>
      <c r="D29" s="52" t="s">
        <v>328</v>
      </c>
      <c r="E29" s="48" t="s">
        <v>329</v>
      </c>
      <c r="F29" s="52" t="s">
        <v>330</v>
      </c>
      <c r="G29" s="48" t="s">
        <v>331</v>
      </c>
      <c r="H29" s="52" t="s">
        <v>332</v>
      </c>
      <c r="I29" s="52" t="s">
        <v>262</v>
      </c>
      <c r="J29" s="53" t="s">
        <v>333</v>
      </c>
    </row>
    <row r="30" ht="47.3" customHeight="1" spans="1:10">
      <c r="A30" s="107" t="s">
        <v>230</v>
      </c>
      <c r="B30" s="52" t="s">
        <v>255</v>
      </c>
      <c r="C30" s="52" t="s">
        <v>327</v>
      </c>
      <c r="D30" s="52" t="s">
        <v>328</v>
      </c>
      <c r="E30" s="48" t="s">
        <v>334</v>
      </c>
      <c r="F30" s="52" t="s">
        <v>330</v>
      </c>
      <c r="G30" s="48" t="s">
        <v>335</v>
      </c>
      <c r="H30" s="52" t="s">
        <v>332</v>
      </c>
      <c r="I30" s="52" t="s">
        <v>262</v>
      </c>
      <c r="J30" s="53" t="s">
        <v>336</v>
      </c>
    </row>
    <row r="31" ht="47.3" customHeight="1" spans="1:10">
      <c r="A31" s="107" t="s">
        <v>230</v>
      </c>
      <c r="B31" s="52" t="s">
        <v>255</v>
      </c>
      <c r="C31" s="52" t="s">
        <v>327</v>
      </c>
      <c r="D31" s="52" t="s">
        <v>328</v>
      </c>
      <c r="E31" s="48" t="s">
        <v>337</v>
      </c>
      <c r="F31" s="52" t="s">
        <v>330</v>
      </c>
      <c r="G31" s="48" t="s">
        <v>280</v>
      </c>
      <c r="H31" s="52" t="s">
        <v>332</v>
      </c>
      <c r="I31" s="52" t="s">
        <v>262</v>
      </c>
      <c r="J31" s="53" t="s">
        <v>338</v>
      </c>
    </row>
    <row r="32" ht="47.3" customHeight="1" spans="1:10">
      <c r="A32" s="107" t="s">
        <v>220</v>
      </c>
      <c r="B32" s="52" t="s">
        <v>339</v>
      </c>
      <c r="C32" s="52" t="s">
        <v>256</v>
      </c>
      <c r="D32" s="52" t="s">
        <v>257</v>
      </c>
      <c r="E32" s="48" t="s">
        <v>340</v>
      </c>
      <c r="F32" s="52" t="s">
        <v>259</v>
      </c>
      <c r="G32" s="48" t="s">
        <v>341</v>
      </c>
      <c r="H32" s="52" t="s">
        <v>342</v>
      </c>
      <c r="I32" s="52" t="s">
        <v>262</v>
      </c>
      <c r="J32" s="53" t="s">
        <v>343</v>
      </c>
    </row>
    <row r="33" ht="47.3" customHeight="1" spans="1:10">
      <c r="A33" s="107" t="s">
        <v>220</v>
      </c>
      <c r="B33" s="52" t="s">
        <v>339</v>
      </c>
      <c r="C33" s="52" t="s">
        <v>256</v>
      </c>
      <c r="D33" s="52" t="s">
        <v>287</v>
      </c>
      <c r="E33" s="48" t="s">
        <v>344</v>
      </c>
      <c r="F33" s="52" t="s">
        <v>275</v>
      </c>
      <c r="G33" s="48" t="s">
        <v>293</v>
      </c>
      <c r="H33" s="52" t="s">
        <v>290</v>
      </c>
      <c r="I33" s="52" t="s">
        <v>262</v>
      </c>
      <c r="J33" s="53" t="s">
        <v>345</v>
      </c>
    </row>
    <row r="34" ht="47.3" customHeight="1" spans="1:10">
      <c r="A34" s="107" t="s">
        <v>220</v>
      </c>
      <c r="B34" s="52" t="s">
        <v>339</v>
      </c>
      <c r="C34" s="52" t="s">
        <v>256</v>
      </c>
      <c r="D34" s="52" t="s">
        <v>303</v>
      </c>
      <c r="E34" s="48" t="s">
        <v>346</v>
      </c>
      <c r="F34" s="52" t="s">
        <v>330</v>
      </c>
      <c r="G34" s="48" t="s">
        <v>347</v>
      </c>
      <c r="H34" s="52" t="s">
        <v>348</v>
      </c>
      <c r="I34" s="52" t="s">
        <v>262</v>
      </c>
      <c r="J34" s="53" t="s">
        <v>349</v>
      </c>
    </row>
    <row r="35" ht="47.3" customHeight="1" spans="1:10">
      <c r="A35" s="107" t="s">
        <v>220</v>
      </c>
      <c r="B35" s="52" t="s">
        <v>339</v>
      </c>
      <c r="C35" s="52" t="s">
        <v>316</v>
      </c>
      <c r="D35" s="52" t="s">
        <v>317</v>
      </c>
      <c r="E35" s="48" t="s">
        <v>350</v>
      </c>
      <c r="F35" s="52" t="s">
        <v>259</v>
      </c>
      <c r="G35" s="48" t="s">
        <v>351</v>
      </c>
      <c r="H35" s="52" t="s">
        <v>290</v>
      </c>
      <c r="I35" s="52" t="s">
        <v>262</v>
      </c>
      <c r="J35" s="53" t="s">
        <v>352</v>
      </c>
    </row>
    <row r="36" ht="47.3" customHeight="1" spans="1:10">
      <c r="A36" s="107" t="s">
        <v>220</v>
      </c>
      <c r="B36" s="52" t="s">
        <v>339</v>
      </c>
      <c r="C36" s="52" t="s">
        <v>322</v>
      </c>
      <c r="D36" s="52" t="s">
        <v>323</v>
      </c>
      <c r="E36" s="48" t="s">
        <v>353</v>
      </c>
      <c r="F36" s="52" t="s">
        <v>259</v>
      </c>
      <c r="G36" s="48" t="s">
        <v>325</v>
      </c>
      <c r="H36" s="52" t="s">
        <v>290</v>
      </c>
      <c r="I36" s="52" t="s">
        <v>262</v>
      </c>
      <c r="J36" s="53" t="s">
        <v>354</v>
      </c>
    </row>
    <row r="37" ht="47.3" customHeight="1" spans="1:10">
      <c r="A37" s="107" t="s">
        <v>225</v>
      </c>
      <c r="B37" s="52" t="s">
        <v>355</v>
      </c>
      <c r="C37" s="52" t="s">
        <v>256</v>
      </c>
      <c r="D37" s="52" t="s">
        <v>257</v>
      </c>
      <c r="E37" s="48" t="s">
        <v>356</v>
      </c>
      <c r="F37" s="52" t="s">
        <v>259</v>
      </c>
      <c r="G37" s="48" t="s">
        <v>260</v>
      </c>
      <c r="H37" s="52" t="s">
        <v>357</v>
      </c>
      <c r="I37" s="52" t="s">
        <v>262</v>
      </c>
      <c r="J37" s="53" t="s">
        <v>358</v>
      </c>
    </row>
    <row r="38" ht="47.3" customHeight="1" spans="1:10">
      <c r="A38" s="107" t="s">
        <v>225</v>
      </c>
      <c r="B38" s="52" t="s">
        <v>355</v>
      </c>
      <c r="C38" s="52" t="s">
        <v>256</v>
      </c>
      <c r="D38" s="52" t="s">
        <v>287</v>
      </c>
      <c r="E38" s="48" t="s">
        <v>359</v>
      </c>
      <c r="F38" s="52" t="s">
        <v>275</v>
      </c>
      <c r="G38" s="48" t="s">
        <v>293</v>
      </c>
      <c r="H38" s="52" t="s">
        <v>290</v>
      </c>
      <c r="I38" s="52" t="s">
        <v>262</v>
      </c>
      <c r="J38" s="53" t="s">
        <v>360</v>
      </c>
    </row>
    <row r="39" ht="47.3" customHeight="1" spans="1:10">
      <c r="A39" s="107" t="s">
        <v>225</v>
      </c>
      <c r="B39" s="52" t="s">
        <v>355</v>
      </c>
      <c r="C39" s="52" t="s">
        <v>256</v>
      </c>
      <c r="D39" s="52" t="s">
        <v>303</v>
      </c>
      <c r="E39" s="48" t="s">
        <v>361</v>
      </c>
      <c r="F39" s="52" t="s">
        <v>259</v>
      </c>
      <c r="G39" s="48" t="s">
        <v>289</v>
      </c>
      <c r="H39" s="52" t="s">
        <v>290</v>
      </c>
      <c r="I39" s="52" t="s">
        <v>262</v>
      </c>
      <c r="J39" s="53" t="s">
        <v>362</v>
      </c>
    </row>
    <row r="40" ht="47.3" customHeight="1" spans="1:10">
      <c r="A40" s="107" t="s">
        <v>225</v>
      </c>
      <c r="B40" s="52" t="s">
        <v>355</v>
      </c>
      <c r="C40" s="52" t="s">
        <v>316</v>
      </c>
      <c r="D40" s="52" t="s">
        <v>317</v>
      </c>
      <c r="E40" s="48" t="s">
        <v>363</v>
      </c>
      <c r="F40" s="52" t="s">
        <v>259</v>
      </c>
      <c r="G40" s="48" t="s">
        <v>120</v>
      </c>
      <c r="H40" s="52" t="s">
        <v>290</v>
      </c>
      <c r="I40" s="52" t="s">
        <v>262</v>
      </c>
      <c r="J40" s="53" t="s">
        <v>364</v>
      </c>
    </row>
    <row r="41" ht="47.3" customHeight="1" spans="1:10">
      <c r="A41" s="107" t="s">
        <v>225</v>
      </c>
      <c r="B41" s="52" t="s">
        <v>355</v>
      </c>
      <c r="C41" s="52" t="s">
        <v>322</v>
      </c>
      <c r="D41" s="52" t="s">
        <v>323</v>
      </c>
      <c r="E41" s="48" t="s">
        <v>365</v>
      </c>
      <c r="F41" s="52" t="s">
        <v>259</v>
      </c>
      <c r="G41" s="48" t="s">
        <v>325</v>
      </c>
      <c r="H41" s="52" t="s">
        <v>290</v>
      </c>
      <c r="I41" s="52" t="s">
        <v>262</v>
      </c>
      <c r="J41" s="53" t="s">
        <v>366</v>
      </c>
    </row>
    <row r="42" ht="47.3" customHeight="1" spans="1:10">
      <c r="A42" s="107" t="s">
        <v>225</v>
      </c>
      <c r="B42" s="52" t="s">
        <v>355</v>
      </c>
      <c r="C42" s="52" t="s">
        <v>327</v>
      </c>
      <c r="D42" s="52" t="s">
        <v>328</v>
      </c>
      <c r="E42" s="48" t="s">
        <v>367</v>
      </c>
      <c r="F42" s="52" t="s">
        <v>330</v>
      </c>
      <c r="G42" s="48" t="s">
        <v>368</v>
      </c>
      <c r="H42" s="52" t="s">
        <v>332</v>
      </c>
      <c r="I42" s="52" t="s">
        <v>262</v>
      </c>
      <c r="J42" s="53" t="s">
        <v>369</v>
      </c>
    </row>
    <row r="43" ht="47.3" customHeight="1" spans="1:10">
      <c r="A43" s="107" t="s">
        <v>241</v>
      </c>
      <c r="B43" s="52" t="s">
        <v>355</v>
      </c>
      <c r="C43" s="52" t="s">
        <v>256</v>
      </c>
      <c r="D43" s="52" t="s">
        <v>257</v>
      </c>
      <c r="E43" s="48" t="s">
        <v>370</v>
      </c>
      <c r="F43" s="52" t="s">
        <v>259</v>
      </c>
      <c r="G43" s="48" t="s">
        <v>371</v>
      </c>
      <c r="H43" s="52" t="s">
        <v>372</v>
      </c>
      <c r="I43" s="52" t="s">
        <v>262</v>
      </c>
      <c r="J43" s="53" t="s">
        <v>373</v>
      </c>
    </row>
    <row r="44" ht="47.3" customHeight="1" spans="1:10">
      <c r="A44" s="107" t="s">
        <v>241</v>
      </c>
      <c r="B44" s="52" t="s">
        <v>355</v>
      </c>
      <c r="C44" s="52" t="s">
        <v>256</v>
      </c>
      <c r="D44" s="52" t="s">
        <v>257</v>
      </c>
      <c r="E44" s="48" t="s">
        <v>374</v>
      </c>
      <c r="F44" s="52" t="s">
        <v>259</v>
      </c>
      <c r="G44" s="48" t="s">
        <v>260</v>
      </c>
      <c r="H44" s="52" t="s">
        <v>265</v>
      </c>
      <c r="I44" s="52" t="s">
        <v>262</v>
      </c>
      <c r="J44" s="53" t="s">
        <v>375</v>
      </c>
    </row>
    <row r="45" ht="47.3" customHeight="1" spans="1:10">
      <c r="A45" s="107" t="s">
        <v>241</v>
      </c>
      <c r="B45" s="52" t="s">
        <v>355</v>
      </c>
      <c r="C45" s="52" t="s">
        <v>256</v>
      </c>
      <c r="D45" s="52" t="s">
        <v>257</v>
      </c>
      <c r="E45" s="48" t="s">
        <v>376</v>
      </c>
      <c r="F45" s="52" t="s">
        <v>259</v>
      </c>
      <c r="G45" s="48" t="s">
        <v>377</v>
      </c>
      <c r="H45" s="52" t="s">
        <v>378</v>
      </c>
      <c r="I45" s="52" t="s">
        <v>262</v>
      </c>
      <c r="J45" s="53" t="s">
        <v>379</v>
      </c>
    </row>
    <row r="46" ht="47.3" customHeight="1" spans="1:10">
      <c r="A46" s="107" t="s">
        <v>241</v>
      </c>
      <c r="B46" s="52" t="s">
        <v>355</v>
      </c>
      <c r="C46" s="52" t="s">
        <v>256</v>
      </c>
      <c r="D46" s="52" t="s">
        <v>257</v>
      </c>
      <c r="E46" s="48" t="s">
        <v>380</v>
      </c>
      <c r="F46" s="52" t="s">
        <v>259</v>
      </c>
      <c r="G46" s="48" t="s">
        <v>260</v>
      </c>
      <c r="H46" s="52" t="s">
        <v>277</v>
      </c>
      <c r="I46" s="52" t="s">
        <v>262</v>
      </c>
      <c r="J46" s="53" t="s">
        <v>381</v>
      </c>
    </row>
    <row r="47" ht="47.3" customHeight="1" spans="1:10">
      <c r="A47" s="107" t="s">
        <v>241</v>
      </c>
      <c r="B47" s="52" t="s">
        <v>355</v>
      </c>
      <c r="C47" s="52" t="s">
        <v>256</v>
      </c>
      <c r="D47" s="52" t="s">
        <v>287</v>
      </c>
      <c r="E47" s="48" t="s">
        <v>382</v>
      </c>
      <c r="F47" s="52" t="s">
        <v>259</v>
      </c>
      <c r="G47" s="48" t="s">
        <v>289</v>
      </c>
      <c r="H47" s="52" t="s">
        <v>290</v>
      </c>
      <c r="I47" s="52" t="s">
        <v>262</v>
      </c>
      <c r="J47" s="53" t="s">
        <v>383</v>
      </c>
    </row>
    <row r="48" ht="47.3" customHeight="1" spans="1:10">
      <c r="A48" s="107" t="s">
        <v>241</v>
      </c>
      <c r="B48" s="52" t="s">
        <v>355</v>
      </c>
      <c r="C48" s="52" t="s">
        <v>256</v>
      </c>
      <c r="D48" s="52" t="s">
        <v>287</v>
      </c>
      <c r="E48" s="48" t="s">
        <v>384</v>
      </c>
      <c r="F48" s="52" t="s">
        <v>259</v>
      </c>
      <c r="G48" s="48" t="s">
        <v>289</v>
      </c>
      <c r="H48" s="52" t="s">
        <v>290</v>
      </c>
      <c r="I48" s="52" t="s">
        <v>262</v>
      </c>
      <c r="J48" s="53" t="s">
        <v>385</v>
      </c>
    </row>
    <row r="49" ht="47.3" customHeight="1" spans="1:10">
      <c r="A49" s="107" t="s">
        <v>241</v>
      </c>
      <c r="B49" s="52" t="s">
        <v>355</v>
      </c>
      <c r="C49" s="52" t="s">
        <v>256</v>
      </c>
      <c r="D49" s="52" t="s">
        <v>287</v>
      </c>
      <c r="E49" s="48" t="s">
        <v>386</v>
      </c>
      <c r="F49" s="52" t="s">
        <v>275</v>
      </c>
      <c r="G49" s="48" t="s">
        <v>293</v>
      </c>
      <c r="H49" s="52" t="s">
        <v>290</v>
      </c>
      <c r="I49" s="52" t="s">
        <v>262</v>
      </c>
      <c r="J49" s="53" t="s">
        <v>387</v>
      </c>
    </row>
    <row r="50" ht="47.3" customHeight="1" spans="1:10">
      <c r="A50" s="107" t="s">
        <v>241</v>
      </c>
      <c r="B50" s="52" t="s">
        <v>355</v>
      </c>
      <c r="C50" s="52" t="s">
        <v>256</v>
      </c>
      <c r="D50" s="52" t="s">
        <v>287</v>
      </c>
      <c r="E50" s="48" t="s">
        <v>388</v>
      </c>
      <c r="F50" s="52" t="s">
        <v>275</v>
      </c>
      <c r="G50" s="48" t="s">
        <v>293</v>
      </c>
      <c r="H50" s="52" t="s">
        <v>290</v>
      </c>
      <c r="I50" s="52" t="s">
        <v>262</v>
      </c>
      <c r="J50" s="53" t="s">
        <v>389</v>
      </c>
    </row>
    <row r="51" ht="47.3" customHeight="1" spans="1:10">
      <c r="A51" s="107" t="s">
        <v>241</v>
      </c>
      <c r="B51" s="52" t="s">
        <v>355</v>
      </c>
      <c r="C51" s="52" t="s">
        <v>256</v>
      </c>
      <c r="D51" s="52" t="s">
        <v>303</v>
      </c>
      <c r="E51" s="48" t="s">
        <v>390</v>
      </c>
      <c r="F51" s="52" t="s">
        <v>259</v>
      </c>
      <c r="G51" s="48" t="s">
        <v>289</v>
      </c>
      <c r="H51" s="52" t="s">
        <v>290</v>
      </c>
      <c r="I51" s="52" t="s">
        <v>262</v>
      </c>
      <c r="J51" s="53" t="s">
        <v>391</v>
      </c>
    </row>
    <row r="52" ht="47.3" customHeight="1" spans="1:10">
      <c r="A52" s="107" t="s">
        <v>241</v>
      </c>
      <c r="B52" s="52" t="s">
        <v>355</v>
      </c>
      <c r="C52" s="52" t="s">
        <v>316</v>
      </c>
      <c r="D52" s="52" t="s">
        <v>392</v>
      </c>
      <c r="E52" s="48" t="s">
        <v>393</v>
      </c>
      <c r="F52" s="52" t="s">
        <v>259</v>
      </c>
      <c r="G52" s="48" t="s">
        <v>120</v>
      </c>
      <c r="H52" s="52" t="s">
        <v>290</v>
      </c>
      <c r="I52" s="52" t="s">
        <v>262</v>
      </c>
      <c r="J52" s="53" t="s">
        <v>394</v>
      </c>
    </row>
    <row r="53" ht="47.3" customHeight="1" spans="1:10">
      <c r="A53" s="107" t="s">
        <v>241</v>
      </c>
      <c r="B53" s="52" t="s">
        <v>355</v>
      </c>
      <c r="C53" s="52" t="s">
        <v>322</v>
      </c>
      <c r="D53" s="52" t="s">
        <v>323</v>
      </c>
      <c r="E53" s="48" t="s">
        <v>395</v>
      </c>
      <c r="F53" s="52" t="s">
        <v>259</v>
      </c>
      <c r="G53" s="48" t="s">
        <v>325</v>
      </c>
      <c r="H53" s="52" t="s">
        <v>290</v>
      </c>
      <c r="I53" s="52" t="s">
        <v>262</v>
      </c>
      <c r="J53" s="53" t="s">
        <v>396</v>
      </c>
    </row>
    <row r="54" ht="47.3" customHeight="1" spans="1:10">
      <c r="A54" s="107" t="s">
        <v>241</v>
      </c>
      <c r="B54" s="52" t="s">
        <v>355</v>
      </c>
      <c r="C54" s="52" t="s">
        <v>327</v>
      </c>
      <c r="D54" s="52" t="s">
        <v>328</v>
      </c>
      <c r="E54" s="48" t="s">
        <v>397</v>
      </c>
      <c r="F54" s="52" t="s">
        <v>330</v>
      </c>
      <c r="G54" s="48" t="s">
        <v>120</v>
      </c>
      <c r="H54" s="52" t="s">
        <v>290</v>
      </c>
      <c r="I54" s="52" t="s">
        <v>262</v>
      </c>
      <c r="J54" s="53" t="s">
        <v>398</v>
      </c>
    </row>
  </sheetData>
  <mergeCells count="10">
    <mergeCell ref="A2:J2"/>
    <mergeCell ref="A3:H3"/>
    <mergeCell ref="A7:A31"/>
    <mergeCell ref="A32:A36"/>
    <mergeCell ref="A37:A42"/>
    <mergeCell ref="A43:A54"/>
    <mergeCell ref="B7:B31"/>
    <mergeCell ref="B32:B36"/>
    <mergeCell ref="B37:B42"/>
    <mergeCell ref="B43:B5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单位财务收支预算总表01-1</vt:lpstr>
      <vt:lpstr>单位收入预算表01-2</vt:lpstr>
      <vt:lpstr>单位支出预算表01-3</vt:lpstr>
      <vt:lpstr>单位财政拨款收支预算总表02-1</vt:lpstr>
      <vt:lpstr>一般公共预算支出预算表02-2</vt:lpstr>
      <vt:lpstr>一般公共预算“三公”经费支出预算表03</vt:lpstr>
      <vt:lpstr>单位基本支出预算表04</vt:lpstr>
      <vt:lpstr>单位项目支出预算表05-1</vt:lpstr>
      <vt:lpstr>单位项目支出绩效目标表05-2</vt:lpstr>
      <vt:lpstr>单位政府性基金预算表06</vt:lpstr>
      <vt:lpstr>单位政府采购预算表07</vt:lpstr>
      <vt:lpstr>单位政府购买服务预算表08</vt:lpstr>
      <vt:lpstr>省对下转移支付预算表09-1</vt:lpstr>
      <vt:lpstr>省对下转移支付绩效目标表09-2</vt:lpstr>
      <vt:lpstr>新增资产配置表10</vt:lpstr>
      <vt:lpstr>中央转移支付补助项目支出预算表11</vt:lpstr>
      <vt:lpstr>单位项目支出中期规划预算表12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X-向前</cp:lastModifiedBy>
  <dcterms:created xsi:type="dcterms:W3CDTF">2026-02-25T03:29:00Z</dcterms:created>
  <dcterms:modified xsi:type="dcterms:W3CDTF">2026-03-02T03:48:23Z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831BEAC6AAD04A168A1D885155C94A3C_12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