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Height="17680"/>
  </bookViews>
  <sheets>
    <sheet name="单位财务收支预算总表01-1" sheetId="1" r:id="rId1"/>
    <sheet name="单位收入预算表01-2" sheetId="2" r:id="rId2"/>
    <sheet name="单位支出预算表01-3" sheetId="3" r:id="rId3"/>
    <sheet name="单位财政拨款收支预算总表02-1" sheetId="4" r:id="rId4"/>
    <sheet name="一般公共预算支出预算表02-2" sheetId="5" r:id="rId5"/>
    <sheet name="一般公共预算“三公”经费支出预算表03" sheetId="6" r:id="rId6"/>
    <sheet name="单位基本支出预算表04" sheetId="7" r:id="rId7"/>
    <sheet name="单位项目支出预算表05-1" sheetId="8" r:id="rId8"/>
    <sheet name="单位项目支出绩效目标表05-2" sheetId="9" r:id="rId9"/>
    <sheet name="单位政府性基金预算表06" sheetId="10" r:id="rId10"/>
    <sheet name="单位政府采购预算表07" sheetId="11" r:id="rId11"/>
    <sheet name="单位政府购买服务预算表08" sheetId="12" r:id="rId12"/>
    <sheet name="省对下转移支付预算表09-1" sheetId="13" r:id="rId13"/>
    <sheet name="省对下转移支付绩效目标表09-2" sheetId="14" r:id="rId14"/>
    <sheet name="新增资产配置表10" sheetId="15" r:id="rId15"/>
    <sheet name="中央转移支付补助项目支出预算表11" sheetId="16" r:id="rId16"/>
    <sheet name="单位项目支出中期规划预算表12" sheetId="17"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<sst xmlns="http://schemas.openxmlformats.org/spreadsheetml/2006/main" count="1773" uniqueCount="575">
  <si>
    <t>预算01-1表</t>
  </si>
  <si>
    <t>2026年单位财务收支预算总表</t>
  </si>
  <si>
    <t>单位:元</t>
  </si>
  <si>
    <t>收        入</t>
  </si>
  <si>
    <t>支        出</t>
  </si>
  <si>
    <t>项      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</si>
  <si>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</si>
  <si>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</si>
  <si>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</si>
  <si>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</si>
  <si>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</si>
  <si>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</si>
  <si>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</si>
  <si>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</si>
  <si>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</si>
  <si>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</si>
  <si>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</si>
  <si>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</si>
  <si>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</si>
  <si>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</si>
  <si>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上年结转结余</t>
  </si>
  <si>
    <t>年终结转结余</t>
  </si>
  <si>
    <t>1、财政拨款结转结余</t>
  </si>
  <si>
    <t>2、非财政拨款结余</t>
  </si>
  <si>
    <t>收  入  总  计</t>
  </si>
  <si>
    <t>支 出 总 计</t>
  </si>
  <si>
    <t>预算01-2表</t>
  </si>
  <si>
    <t>2026年单位收入预算表</t>
  </si>
  <si>
    <t>部门（单位）代码</t>
  </si>
  <si>
    <t>部门（单位）名称</t>
  </si>
  <si>
    <t>合计</t>
  </si>
  <si>
    <t>本年收入</t>
  </si>
  <si>
    <t>小计</t>
  </si>
  <si>
    <t>一般公共预算</t>
  </si>
  <si>
    <t>政府性基金预算</t>
  </si>
  <si>
    <t>国有资本经营预算</t>
  </si>
  <si>
    <t>财政专户管理资金</t>
  </si>
  <si>
    <t>单位资金收入</t>
  </si>
  <si>
    <t>事业单位经营收入</t>
  </si>
  <si>
    <t>上级补助收入</t>
  </si>
  <si>
    <t>附属单位上缴收入</t>
  </si>
  <si>
    <t>其他收入</t>
  </si>
  <si>
    <t>非财政拨款结余</t>
  </si>
  <si>
    <t>事业收入</t>
  </si>
  <si>
    <t>109024</t>
  </si>
  <si>
    <t>云南省体育科学研究所</t>
  </si>
  <si>
    <t>预算01-3表</t>
  </si>
  <si>
    <t>2026年单位支出预算表</t>
  </si>
  <si>
    <t>科目编码</t>
  </si>
  <si>
    <t>科目名称</t>
  </si>
  <si>
    <t>财政专户管理的支出</t>
  </si>
  <si>
    <t>单位资金</t>
  </si>
  <si>
    <t>事业支出</t>
  </si>
  <si>
    <t>事业单位
经营支出</t>
  </si>
  <si>
    <t>上级补助支出</t>
  </si>
  <si>
    <t>附属单位补助支出</t>
  </si>
  <si>
    <t>其他支出</t>
  </si>
  <si>
    <t>基本支出</t>
  </si>
  <si>
    <t>项目支出</t>
  </si>
  <si>
    <t>206</t>
  </si>
  <si>
    <t>科学技术支出</t>
  </si>
  <si>
    <t>20603</t>
  </si>
  <si>
    <t>应用研究</t>
  </si>
  <si>
    <t>2060301</t>
  </si>
  <si>
    <t>机构运行</t>
  </si>
  <si>
    <t>208</t>
  </si>
  <si>
    <t>社会保障和就业支出</t>
  </si>
  <si>
    <t>20805</t>
  </si>
  <si>
    <t>行政事业单位养老支出</t>
  </si>
  <si>
    <t>2080502</t>
  </si>
  <si>
    <t>事业单位离退休</t>
  </si>
  <si>
    <t>2080505</t>
  </si>
  <si>
    <t>机关事业单位基本养老保险缴费支出</t>
  </si>
  <si>
    <t>20899</t>
  </si>
  <si>
    <t>其他社会保障和就业支出</t>
  </si>
  <si>
    <t>2089999</t>
  </si>
  <si>
    <t>210</t>
  </si>
  <si>
    <t>卫生健康支出</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</si>
  <si>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</si>
  <si>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</si>
  <si>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</si>
  <si>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</si>
  <si>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</si>
  <si>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</si>
  <si>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</si>
  <si>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</si>
  <si>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</si>
  <si>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</si>
  <si>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</si>
  <si>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</si>
  <si>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</si>
  <si>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</si>
  <si>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229</t>
  </si>
  <si>
    <t>22960</t>
  </si>
  <si>
    <t>彩票公益金安排的支出</t>
  </si>
  <si>
    <t>2296003</t>
  </si>
  <si>
    <t>用于体育事业的彩票公益金支出</t>
  </si>
  <si>
    <t>合  计</t>
  </si>
  <si>
    <t>预算02-1表</t>
  </si>
  <si>
    <t>2026年财政拨款收支预算总表</t>
  </si>
  <si>
    <t>支出功能分类科目</t>
  </si>
  <si>
    <t>一、本年收入</t>
  </si>
  <si>
    <t>一、本年支出</t>
  </si>
  <si>
    <t>（一）一般公共预算拨款</t>
  </si>
  <si>
    <t>（二）政府性基金预算拨款</t>
  </si>
  <si>
    <t>（三）国有资本经营预算拨款</t>
  </si>
  <si>
    <t>二、上年结转</t>
  </si>
  <si>
    <t>二、年终结转结余</t>
  </si>
  <si>
    <t>收 入 总 计</t>
  </si>
  <si>
    <t>预算02-2表</t>
  </si>
  <si>
    <t>2026年一般公共预算支出预算表（按功能科目分类）</t>
  </si>
  <si>
    <t>部门预算支出功能分类科目</t>
  </si>
  <si>
    <t>人员经费</t>
  </si>
  <si>
    <t>公用经费</t>
  </si>
  <si>
    <t>1</t>
  </si>
  <si>
    <t>2</t>
  </si>
  <si>
    <t>3</t>
  </si>
  <si>
    <t>4</t>
  </si>
  <si>
    <t>5</t>
  </si>
  <si>
    <t>6</t>
  </si>
  <si>
    <t>预算03表</t>
  </si>
  <si>
    <t>2026年一般公共预算“三公”经费支出预算表</t>
  </si>
  <si>
    <t>单位：元</t>
  </si>
  <si>
    <t>“三公”经费合计</t>
  </si>
  <si>
    <t>因公出国（境）费</t>
  </si>
  <si>
    <t>公务用车购置及运行费</t>
  </si>
  <si>
    <t>公务接待费</t>
  </si>
  <si>
    <t>公务用车购置费</t>
  </si>
  <si>
    <t>公务用车运行费</t>
  </si>
  <si>
    <t>预算04表</t>
  </si>
  <si>
    <t>2026年单位基本支出预算表</t>
  </si>
  <si>
    <t>单位名称</t>
  </si>
  <si>
    <t>项目代码</t>
  </si>
  <si>
    <t>项目名称</t>
  </si>
  <si>
    <t>功能科目编码</t>
  </si>
  <si>
    <t>功能科目名称</t>
  </si>
  <si>
    <t>经济科目编码</t>
  </si>
  <si>
    <t>经济科目名称</t>
  </si>
  <si>
    <t>资金来源</t>
  </si>
  <si>
    <t>财政拨款结转结余</t>
  </si>
  <si>
    <t>全年数</t>
  </si>
  <si>
    <t>已提前安排</t>
  </si>
  <si>
    <t>抵扣上年垫付资金</t>
  </si>
  <si>
    <t>本次下达</t>
  </si>
  <si>
    <t>另文下达</t>
  </si>
  <si>
    <t>事业单位
经营收入</t>
  </si>
  <si>
    <t>530000210000000043314</t>
  </si>
  <si>
    <t>事业人员支出工资</t>
  </si>
  <si>
    <t>30101</t>
  </si>
  <si>
    <t>基本工资</t>
  </si>
  <si>
    <t>30102</t>
  </si>
  <si>
    <t>津贴补贴</t>
  </si>
  <si>
    <t>30103</t>
  </si>
  <si>
    <t>奖金</t>
  </si>
  <si>
    <t>30107</t>
  </si>
  <si>
    <t>绩效工资</t>
  </si>
  <si>
    <t>530000210000000043315</t>
  </si>
  <si>
    <t>社会保障缴费</t>
  </si>
  <si>
    <t>30108</t>
  </si>
  <si>
    <t>机关事业单位基本养老保险缴费</t>
  </si>
  <si>
    <t>30112</t>
  </si>
  <si>
    <t>其他社会保障缴费</t>
  </si>
  <si>
    <t>30110</t>
  </si>
  <si>
    <t>职工基本医疗保险缴费</t>
  </si>
  <si>
    <t>30111</t>
  </si>
  <si>
    <t>公务员医疗补助缴费</t>
  </si>
  <si>
    <t>530000210000000043317</t>
  </si>
  <si>
    <t>30113</t>
  </si>
  <si>
    <t>530000210000000043320</t>
  </si>
  <si>
    <t>公车购置及运维费</t>
  </si>
  <si>
    <t>30231</t>
  </si>
  <si>
    <t>公务用车运行维护费</t>
  </si>
  <si>
    <t>530000210000000043324</t>
  </si>
  <si>
    <t>工会经费</t>
  </si>
  <si>
    <t>30228</t>
  </si>
  <si>
    <t>530000210000000043325</t>
  </si>
  <si>
    <t>一般公用经费</t>
  </si>
  <si>
    <t>30201</t>
  </si>
  <si>
    <t>办公费</t>
  </si>
  <si>
    <t>30209</t>
  </si>
  <si>
    <t>物业管理费</t>
  </si>
  <si>
    <t>30216</t>
  </si>
  <si>
    <t>培训费</t>
  </si>
  <si>
    <t>30227</t>
  </si>
  <si>
    <t>委托业务费</t>
  </si>
  <si>
    <t>30299</t>
  </si>
  <si>
    <t>其他商品和服务支出</t>
  </si>
  <si>
    <t>31002</t>
  </si>
  <si>
    <t>办公设备购置</t>
  </si>
  <si>
    <t>530000261100004418900</t>
  </si>
  <si>
    <t>体科所科研测试专项经费</t>
  </si>
  <si>
    <t>预算05-1表</t>
  </si>
  <si>
    <t>2026年单位项目支出预算表</t>
  </si>
  <si>
    <t>项目分类</t>
  </si>
  <si>
    <t>项目单位</t>
  </si>
  <si>
    <t>本年拨款</t>
  </si>
  <si>
    <t>其中：本次下达</t>
  </si>
  <si>
    <t>其他人员支出</t>
  </si>
  <si>
    <t>民生类</t>
  </si>
  <si>
    <t>530000231100001105819</t>
  </si>
  <si>
    <t>30199</t>
  </si>
  <si>
    <t>其他工资福利支出</t>
  </si>
  <si>
    <t>全国常态化全民健身活动状况调查及国民体质监测工作专项经费</t>
  </si>
  <si>
    <t>事业发展类</t>
  </si>
  <si>
    <t>530000261100004495005</t>
  </si>
  <si>
    <t>30226</t>
  </si>
  <si>
    <t>劳务费</t>
  </si>
  <si>
    <t>人才发展专项资金</t>
  </si>
  <si>
    <t>专项业务类</t>
  </si>
  <si>
    <t>530000261100005181225</t>
  </si>
  <si>
    <t>30218</t>
  </si>
  <si>
    <t>专用材料费</t>
  </si>
  <si>
    <t>提前下达2025年中央集中彩票公益金支持体育事业专项资金</t>
  </si>
  <si>
    <t>530000251100003860124</t>
  </si>
  <si>
    <t>30211</t>
  </si>
  <si>
    <t>差旅费</t>
  </si>
  <si>
    <t>体科所科研测试专项资金</t>
  </si>
  <si>
    <t>其他运转类</t>
  </si>
  <si>
    <t>530000251100003346995</t>
  </si>
  <si>
    <t>30205</t>
  </si>
  <si>
    <t>水费</t>
  </si>
  <si>
    <t>30206</t>
  </si>
  <si>
    <t>电费</t>
  </si>
  <si>
    <t>30213</t>
  </si>
  <si>
    <t>维修（护）费</t>
  </si>
  <si>
    <t>体科所体彩公益金专项经费</t>
  </si>
  <si>
    <t>530000221100000196234</t>
  </si>
  <si>
    <t>30202</t>
  </si>
  <si>
    <t>印刷费</t>
  </si>
  <si>
    <t>30207</t>
  </si>
  <si>
    <t>邮电费</t>
  </si>
  <si>
    <t>30214</t>
  </si>
  <si>
    <t>租赁费</t>
  </si>
  <si>
    <t>30239</t>
  </si>
  <si>
    <t>其他交通费用</t>
  </si>
  <si>
    <t>31003</t>
  </si>
  <si>
    <t>专用设备购置</t>
  </si>
  <si>
    <t>31007</t>
  </si>
  <si>
    <t>信息网络及软件购置更新</t>
  </si>
  <si>
    <t>政务信息化运维服务项目补助资金</t>
  </si>
  <si>
    <t>530000261100005158538</t>
  </si>
  <si>
    <t>预算05-2表</t>
  </si>
  <si>
    <t>2026年单位项目支出绩效目标表</t>
  </si>
  <si>
    <t>单位名称、项目名称</t>
  </si>
  <si>
    <t>项目年度绩效目标</t>
  </si>
  <si>
    <t>一级指标</t>
  </si>
  <si>
    <t>二级指标</t>
  </si>
  <si>
    <t>三级指标</t>
  </si>
  <si>
    <t>指标性质</t>
  </si>
  <si>
    <t>指标值</t>
  </si>
  <si>
    <t>度量单位</t>
  </si>
  <si>
    <t>指标属性</t>
  </si>
  <si>
    <t>指标内容</t>
  </si>
  <si>
    <t>一、竞技体育：进一步做好备战亚运会的科技攻关与科技服务工作，推动“训科一体化”的进程和深入项目研究；进一步深入探索世居高原运动员选材指标体系及操作规范的建立；逐步完善呈贡科研中心实验室建设。完善云南省反兴奋剂长效治理体系，确保运动员干干净净训练和参赛。
二、群众体育：贯彻《云南省全民健身条例》精神，不断完善国民体质监测与运动促进健康体系；推动科学健身指导下沉基层，开展形式多样的科学健身活动，广泛普及科学健身、体医融合、体重管理、科学运动知识；完善全民健身数据平台，赋能全民健身发展；树立国家体育锻炼标准达标测验工作示范，举办首届邀请赛推广普及锻炼标准。坚持科学、严谨、规范原则，高质量组织开展云南省全民健身活动状况调查和云南省第六次国民体质监测工作。
三、数字体育：依托云南数字体育项目建设，持续完善“一中心两平台”的建设，围绕青少年体育、群众体育、竞技体育、体育产业四大核心业务的工作需求，以先进的信息技术为手段，推动"五个数字化"的整体工作框架，实现高效智慧办公、全民健身业务数字化管理、青少年体育工作信息化支撑和数字化体育科研，助力高原体育特色强省目标的实现。</t>
  </si>
  <si>
    <t>产出指标</t>
  </si>
  <si>
    <t>数量指标</t>
  </si>
  <si>
    <t>完成科技成果转化项目个数</t>
  </si>
  <si>
    <t>&gt;=</t>
  </si>
  <si>
    <t>20</t>
  </si>
  <si>
    <t>项</t>
  </si>
  <si>
    <t>定量指标</t>
  </si>
  <si>
    <t>反映完成科技成果转化项目个数。</t>
  </si>
  <si>
    <t>一、竞技体育：进一步做好备战亚运会的科技攻关与科技服务工作，推动“训科一体化”的进程和深入项目研究；进一步深入探索世居高原运动员选材指标体系及操作规范的建立；逐步完善呈贡科研中心实验室建设。完善云南省反兴奋剂长效治理体系，确保运动员干干净净训练和参赛。
二、群众体育：贯彻《云南省全民健身条例》精神,不断完善国民体质监测与运动促进健康体系；推动科学健身指导下沉基层，开展形式多样的科学健身活动，广泛普及科学健身、体医融合、体重管理、科学运动知识；完善全民健身数据平台，赋能全民健身发展；树立国家体育锻炼标准达标测验工作示范，举办首届邀请赛推广普及锻炼标准。坚持科学、严谨、规范原则，高质量组织开展云南省全民健身活动状况调查和云南省第六次国民体质监测工作。
三、数字体育：依托云南数字体育项目建设，持续完善“一中心两平台”的建设，围绕青少年体育、群众体育、竞技体育、体育产业四大核心业务的工作需求，以先进的信息技术为手段，推动"五个数字化"的整体工作框架，实现高效智慧办公、全民健身业务数字化管理、青少年体育工作信息化支撑和数字化体育科研，助力高原体育特色强省目标的实现。</t>
  </si>
  <si>
    <t>质量指标</t>
  </si>
  <si>
    <t>科技成果转化项目审核备案通过率</t>
  </si>
  <si>
    <t>95</t>
  </si>
  <si>
    <t>%</t>
  </si>
  <si>
    <t>科技成果转化项目在省科技厅的审核备案通过率。</t>
  </si>
  <si>
    <t>时效指标</t>
  </si>
  <si>
    <t>科技成果转化完成时限</t>
  </si>
  <si>
    <t>=</t>
  </si>
  <si>
    <t>2026年12月</t>
  </si>
  <si>
    <t>定性指标</t>
  </si>
  <si>
    <t>项目完成时限。</t>
  </si>
  <si>
    <t>效益指标</t>
  </si>
  <si>
    <t>可持续影响</t>
  </si>
  <si>
    <t>科研成果产出可持续的期限</t>
  </si>
  <si>
    <t>12</t>
  </si>
  <si>
    <t>月</t>
  </si>
  <si>
    <t>科研成果产出可持续的期限。</t>
  </si>
  <si>
    <t>满意度指标</t>
  </si>
  <si>
    <t>服务对象满意度</t>
  </si>
  <si>
    <t>各运动队及群众满意度</t>
  </si>
  <si>
    <t>85</t>
  </si>
  <si>
    <t>反映部门（单位）人员对公用经费保障的满意程度。</t>
  </si>
  <si>
    <t>一、竞技体育：进一步做好备战亚运会的科技攻关与科技服务工作，推动“训科一体化”的进程和深入项目研究；进一步深入探索世居高原运动员选材指标体系及操作规范的建立；逐步完善呈贡科研中心实验室建设。完善云南省反兴奋剂长效治理体系，确保运动员干干净净训练和参赛。
二、群众体育：贯彻《云南省全民健身条例》精神,不断完善国民体质监测与运动促进健康体系；推动科学健身指导下沉基层，开展形式多样的科学健身活动，广泛普及科学健身、体医融合、体重管理、科学运动知识；完善全民健身数据平台，赋能全民健身发展；树立国家体育锻炼标准达标测验工作示范，举办首届邀请赛推广普及锻炼标准。坚持科学、严谨、规范原则，高质量组织开展云南省全民健身活动状况调查和云南省第六次国民体质监测工作。
三、数字体育：依托云南数字体育项目建设，持续完善“一中心两平台”的建设，围绕青少年体育、群众体育、竞技体育、体育产业四大核心业务的工作需求，以先进的信息技术为手段，推动“五个数字化”的整体工作框架，实现高效智慧办公、全民健身业务数字化管理、青少年体育工作信息化支撑和数字化体育科研，助力高原体育特色强省目标的实现。</t>
  </si>
  <si>
    <t>委托检查和检测反兴奋剂样本例数</t>
  </si>
  <si>
    <t>310</t>
  </si>
  <si>
    <t>例</t>
  </si>
  <si>
    <t>委托检查和检测反兴奋剂样本例数。</t>
  </si>
  <si>
    <t>主办业务工作培训班次数</t>
  </si>
  <si>
    <t>次</t>
  </si>
  <si>
    <t>完成主办反兴奋剂工作相关培训班2次、科学化训练培训班1次、科学健身指导培训班3次。</t>
  </si>
  <si>
    <t>参加业务工作培训班人数</t>
  </si>
  <si>
    <t>330</t>
  </si>
  <si>
    <t>人</t>
  </si>
  <si>
    <t>完成主办反兴奋剂工作相关培训班参会人数≥100人；完成科学化训练培训班参会人次≥50人；完成主办科学健身指导培训班参会人数≥180人。</t>
  </si>
  <si>
    <t>完成食品药品营养品管控检测例数</t>
  </si>
  <si>
    <t>40</t>
  </si>
  <si>
    <t>“三品”风险防控监督：对各训练单位的食品、药品、保健食品和肉食品等进行不定期抽检，上、下半年各20例。</t>
  </si>
  <si>
    <t>为运动队提供科技服务保障人次</t>
  </si>
  <si>
    <t>2300</t>
  </si>
  <si>
    <t>人次</t>
  </si>
  <si>
    <t>完成全省各省级运动队科技服务保障。</t>
  </si>
  <si>
    <t>购置科研设备数量</t>
  </si>
  <si>
    <t>8</t>
  </si>
  <si>
    <t>套</t>
  </si>
  <si>
    <t>采购双能X线骨密度体成分测试仪、肌肉状态测试分析仪、上肢无氧功、近红外光谱脑功能成像、测速仪、全自动生化分析仪及选材测试设备。</t>
  </si>
  <si>
    <t>国民体质监测样本量</t>
  </si>
  <si>
    <t>40000</t>
  </si>
  <si>
    <t>国民体质监测样本量。</t>
  </si>
  <si>
    <t>健身科普活动及大讲堂参与人数</t>
  </si>
  <si>
    <t>200</t>
  </si>
  <si>
    <t>面向群众开展全民健身科普活动，活动参与人数不低于1000人次。</t>
  </si>
  <si>
    <t>进行反兴奋剂工作调研监督次数</t>
  </si>
  <si>
    <t>完成对云南省各级、各类运动队管理单位实施云南省反兴奋剂工作调研、监督和评估。</t>
  </si>
  <si>
    <t>反兴奋剂宣传教育讲座举办次数</t>
  </si>
  <si>
    <t>对运动员及相关人员开展反兴奋剂宣传、教育及培训工作，全年不少于8次。</t>
  </si>
  <si>
    <t>体育事业信息化保障内容</t>
  </si>
  <si>
    <t>1、网络保障；2、业务系统运行正常；3、信息化运维；4、数字体育信息服务。</t>
  </si>
  <si>
    <t>反兴奋剂宣传教育讲座参加人次</t>
  </si>
  <si>
    <t>2000</t>
  </si>
  <si>
    <t>反兴奋剂宣传教育讲座参加人次不少于2000人次。</t>
  </si>
  <si>
    <t>青少年体育信息服务项数</t>
  </si>
  <si>
    <t>1、青少年运动员注册工作顺利开展；2、青少年体育赛事信息服务顺利进行；3、青少年运动员教育模块建设完成。</t>
  </si>
  <si>
    <t>完成网络信息安全工作内容项数</t>
  </si>
  <si>
    <t>1、完成等保测评；2、完成密保测评；3完成态势感知系统建设。</t>
  </si>
  <si>
    <t>健身科普活动及大讲堂举办次数</t>
  </si>
  <si>
    <t>全民健身科普活动举办不少于5次，大讲堂不少于8次。</t>
  </si>
  <si>
    <t>国民体质监测及状况调查人次</t>
  </si>
  <si>
    <t>参加国民体质监测活动人次。</t>
  </si>
  <si>
    <t>推行国家体育锻炼标准人次</t>
  </si>
  <si>
    <t>10000</t>
  </si>
  <si>
    <t>参加国家体育锻炼标准达标测验人次。</t>
  </si>
  <si>
    <t>云南省体育局网站访问量</t>
  </si>
  <si>
    <t>50000</t>
  </si>
  <si>
    <t>条</t>
  </si>
  <si>
    <t>云南省体育局网站访问量。</t>
  </si>
  <si>
    <t>全民健身科普宣传惠及人数</t>
  </si>
  <si>
    <t>全民健身科普宣传惠及人数。</t>
  </si>
  <si>
    <t>使用设备运动员人次</t>
  </si>
  <si>
    <t>3000</t>
  </si>
  <si>
    <t>使用设备运动员人次。</t>
  </si>
  <si>
    <t>省级运动队兴奋剂违规且被禁赛</t>
  </si>
  <si>
    <t>0</t>
  </si>
  <si>
    <t>兴奋剂违规例数。</t>
  </si>
  <si>
    <t>系统开发及升级验收合格率</t>
  </si>
  <si>
    <t>100</t>
  </si>
  <si>
    <t>竞技体育系统模块升级验收合格率。</t>
  </si>
  <si>
    <t>科研设备验收合格率</t>
  </si>
  <si>
    <t>采购双能X线骨密度体成分测试仪、肌肉状态测试分析仪、上肢无氧功、近红外光谱脑功能成像、测速仪、全自动生化分析仪及选材测试设备验收合格率。</t>
  </si>
  <si>
    <t>科技服务测试任务完成率</t>
  </si>
  <si>
    <t>科技服务测试任务完成率。</t>
  </si>
  <si>
    <t>国家体育锻炼标准达标测验准确率</t>
  </si>
  <si>
    <t>90</t>
  </si>
  <si>
    <t>国家体育锻炼标准达标测验准确率。</t>
  </si>
  <si>
    <t>对运动员反兴奋剂教育覆盖率</t>
  </si>
  <si>
    <t>省级专业运动员及参加十七届省运会运动员教育覆盖率。</t>
  </si>
  <si>
    <t>省体育局网站通过检查达标等级</t>
  </si>
  <si>
    <t>良好</t>
  </si>
  <si>
    <t>省体育局网站通过省政府网站检查达标等级。</t>
  </si>
  <si>
    <t>培训人员考核合格率</t>
  </si>
  <si>
    <t>举办培训班人才培养培训考核通过率。</t>
  </si>
  <si>
    <t>国民体质监测样本完整率</t>
  </si>
  <si>
    <t>测试完成并提交国民体质监测平台。</t>
  </si>
  <si>
    <t>科研设备购置计划完成及时率</t>
  </si>
  <si>
    <t>采购双能X线骨密度体成分测试仪、肌肉状态测试分析仪、上肢无氧功、近红外光谱脑功能成像、测速仪、全自动生化分析仪及选材测试设备计划完成及时率。</t>
  </si>
  <si>
    <t>项目完成时限</t>
  </si>
  <si>
    <t>人才培养培训计划完成及时率</t>
  </si>
  <si>
    <t>举办培训班人才培养培训计划完成及时率。</t>
  </si>
  <si>
    <t>社会效益</t>
  </si>
  <si>
    <t>对运动队训练科学化提升效率</t>
  </si>
  <si>
    <t>对运动队训练科学化提升效率。</t>
  </si>
  <si>
    <t>提高省体育局非密档案电子化率</t>
  </si>
  <si>
    <t>80</t>
  </si>
  <si>
    <t>提高省体育局非密档案电子化率。</t>
  </si>
  <si>
    <t>受益群体满意度</t>
  </si>
  <si>
    <t>受益群体满意度。</t>
  </si>
  <si>
    <t>成本指标</t>
  </si>
  <si>
    <t>经济成本指标</t>
  </si>
  <si>
    <t>科研设备采购成本</t>
  </si>
  <si>
    <t>&lt;=</t>
  </si>
  <si>
    <t>741.99</t>
  </si>
  <si>
    <t>万元</t>
  </si>
  <si>
    <t>科研设备购置成本。</t>
  </si>
  <si>
    <t>做好本单位人员保障，确保全年3人工资正常发放，支持单位正常履职。</t>
  </si>
  <si>
    <t>工资福利发放编外长期聘用人员数</t>
  </si>
  <si>
    <t>规范保障其他人员薪酬及相关支出，确保经费专款专用、合规发放，稳定人员队伍，高效支撑单位辅助工作与服务保障落地，提升协同效能，保障各项业务有序运转。</t>
  </si>
  <si>
    <t>外聘人员工资发放准确率</t>
  </si>
  <si>
    <t>外聘人员工资发放准确率。</t>
  </si>
  <si>
    <t>月工资发放时间</t>
  </si>
  <si>
    <t>15</t>
  </si>
  <si>
    <t>日</t>
  </si>
  <si>
    <t>编外长期聘用人员工资发放时间。</t>
  </si>
  <si>
    <t>项目持续发挥作用的期限</t>
  </si>
  <si>
    <t>1年以上</t>
  </si>
  <si>
    <t>发放编外人员工资持续发挥作用期限。</t>
  </si>
  <si>
    <t>外聘人员满意度</t>
  </si>
  <si>
    <t>外聘人员满意度。</t>
  </si>
  <si>
    <t>通过实施“兴滇英才支持计划”促进相关人才项目成果的转化运用，进一步推动宣传思想文化领域重点人才工程、人才队伍建设等工作取得新成绩，加强高素质专业化人才队伍的打造，为建设文化强省提供人才支撑。</t>
  </si>
  <si>
    <t xml:space="preserve">支持兴滇英才计划文化名家数	</t>
  </si>
  <si>
    <t>1.00</t>
  </si>
  <si>
    <t>反映支持“兴滇英才支持计划”文化名家数情况。</t>
  </si>
  <si>
    <t>获支持对象准确率</t>
  </si>
  <si>
    <t>反映获支持对象认定的准确性情况。
获支持对象准确率=抽检符合标准的支持对象数/抽检实际支持对象数×100%。</t>
  </si>
  <si>
    <t>提供研究成果数</t>
  </si>
  <si>
    <t>受支持人才发表学术论文、出版学术著作、提供决策咨询报告等成果的数量情况。
实际提供研究成果率=提供的研究成果数/计划提供研究成果数×100%。</t>
  </si>
  <si>
    <t>人才满意度</t>
  </si>
  <si>
    <t>反映文化名家对“兴滇英才支持计划”的满意程度。</t>
  </si>
  <si>
    <t>依托云南数字体育项目建设，持续完善“一中心两平台”的建设，围绕青少年体育、群众体育、竞技体育、体育产业四大核心业务的工作需求，以先进的信息技术为手段，推动"五个数字化"的整体工作框架，实现高效智慧办公、全民健身业务数字化管理、青少年体育工作信息化支撑和数字化体育科研，助力高原体育特色强省目标的实现。</t>
  </si>
  <si>
    <t>体育信息化服务业务工作中断次数</t>
  </si>
  <si>
    <t>保障云南省青少年体育信息化服务业务工作中断次数。</t>
  </si>
  <si>
    <t>体育信息化工作受益群体满意度</t>
  </si>
  <si>
    <t>体育信息化工作受益群体满意度。</t>
  </si>
  <si>
    <t>配合国家体育总局开展常态化全民健身活动状况调查与国民体质监测工作，在为相关政策制定提供及时准确的我省数据支撑的同时，探索将体质检测与科学健身、体卫融合等工作深度融合、引导布局全民健身基层公共服务网络，从而为促进全民健身和全民健康的深度融合提供有力保障。</t>
  </si>
  <si>
    <t>全民健身状况调查及体质监测人数</t>
  </si>
  <si>
    <t>全民健身活动状况调查及国民体质监测人数。</t>
  </si>
  <si>
    <t>测量数据的有效性</t>
  </si>
  <si>
    <t>测量数据的有效性。</t>
  </si>
  <si>
    <t>调查测试完成时间</t>
  </si>
  <si>
    <t>调查测试完成时间。</t>
  </si>
  <si>
    <t>科学健身指导惠及数占总数比例</t>
  </si>
  <si>
    <t>进行科学健身指导惠及人数占全部监测人数百分比。</t>
  </si>
  <si>
    <t>被指导人员满意度</t>
  </si>
  <si>
    <t>被指导人员满意度。</t>
  </si>
  <si>
    <t>预算06表</t>
  </si>
  <si>
    <t>2026年政府性基金预算支出预算表</t>
  </si>
  <si>
    <t>政府性基金预算支出</t>
  </si>
  <si>
    <t>预算07表</t>
  </si>
  <si>
    <t>2026年单位政府采购预算表</t>
  </si>
  <si>
    <t>预算项目</t>
  </si>
  <si>
    <t>采购项目</t>
  </si>
  <si>
    <t>采购品目</t>
  </si>
  <si>
    <t>计量
单位</t>
  </si>
  <si>
    <t>数量</t>
  </si>
  <si>
    <t>面向中小企业预留资金</t>
  </si>
  <si>
    <t>政府性
基金</t>
  </si>
  <si>
    <t>国有资本经营收益</t>
  </si>
  <si>
    <t>财政专户管理的收入</t>
  </si>
  <si>
    <t>单位自筹</t>
  </si>
  <si>
    <t>采购公务用车车辆维修保养费</t>
  </si>
  <si>
    <t>C23120301 车辆维修和保养服务</t>
  </si>
  <si>
    <t>采购公务用车保险费</t>
  </si>
  <si>
    <t>C1804010201 机动车保险服务</t>
  </si>
  <si>
    <t>采购保安服务</t>
  </si>
  <si>
    <t>C21040001 物业管理服务</t>
  </si>
  <si>
    <t>LED显示大屏</t>
  </si>
  <si>
    <t>A02021103 LED显示屏</t>
  </si>
  <si>
    <t>台</t>
  </si>
  <si>
    <t>不间断电源</t>
  </si>
  <si>
    <t>A02061504 不间断电源</t>
  </si>
  <si>
    <t>云南省体育局档案电子化服务</t>
  </si>
  <si>
    <t>C23200000 档案管理服务</t>
  </si>
  <si>
    <t>云南省2026年度青少年赛事信息服务</t>
  </si>
  <si>
    <t>C23070000 公共信息与宣传服务</t>
  </si>
  <si>
    <t>运动促健康科普文化展板委托业务费</t>
  </si>
  <si>
    <t>科普文化宣传讲解机器人</t>
  </si>
  <si>
    <t>A02050000 机械设备</t>
  </si>
  <si>
    <t>便携式全民健身科普测试仪器（2台）</t>
  </si>
  <si>
    <t>A02469900 其他体育设备设施</t>
  </si>
  <si>
    <t>测速仪</t>
  </si>
  <si>
    <t>动态步态跑姿检测系统</t>
  </si>
  <si>
    <t>国家体育锻炼标准达标测验专用设备购置（第二批）</t>
  </si>
  <si>
    <t>批</t>
  </si>
  <si>
    <t>国家体育锻炼标准达标测验专用设备购置（第一批）</t>
  </si>
  <si>
    <t>肌肉状态测试分析仪</t>
  </si>
  <si>
    <t>近红外光谱脑功能成像</t>
  </si>
  <si>
    <t>全自动生化分析仪</t>
  </si>
  <si>
    <t>上肢无氧功</t>
  </si>
  <si>
    <t>双能X线骨密度体成分测试仪</t>
  </si>
  <si>
    <t>选材测试设备</t>
  </si>
  <si>
    <t>竞技体育试剂、耗材费</t>
  </si>
  <si>
    <t>A07029900 其他医药品</t>
  </si>
  <si>
    <t>全民健身活动状况调查及国民体质监测委托业务费</t>
  </si>
  <si>
    <t>C23060200 社会调查服务</t>
  </si>
  <si>
    <t>云南省全民健身平台数据服务</t>
  </si>
  <si>
    <t>C16030000 数据处理服务</t>
  </si>
  <si>
    <t>云南省国家体育锻炼标准推广技能比赛委托业务费</t>
  </si>
  <si>
    <t>C06040100 体育组织服务</t>
  </si>
  <si>
    <t>云南省体育信息数据服务</t>
  </si>
  <si>
    <t>C16090000 信息技术咨询服务</t>
  </si>
  <si>
    <t>“云南省竞技体育管理系统”升级</t>
  </si>
  <si>
    <t>A0806030302 行业应用软件</t>
  </si>
  <si>
    <t>七彩云南全民健身志愿服务管理平台开发</t>
  </si>
  <si>
    <t>全民健身工作平台升级维护</t>
  </si>
  <si>
    <t>数字体育一期信创改造</t>
  </si>
  <si>
    <t>赛风赛纪及反兴奋剂准入测试系统</t>
  </si>
  <si>
    <t>C16010302 行业应用软件开发服务</t>
  </si>
  <si>
    <t>云南省青少年运动员文化学习及思政教育学习系统</t>
  </si>
  <si>
    <t>云南省体育事业预算管理系统功能升级，云南省体育局内部控制管理系统实物资产清查与管理模块开发及云南省体育产业管理系统开发</t>
  </si>
  <si>
    <t>反兴奋剂资料印刷费</t>
  </si>
  <si>
    <t>C23090100 印刷服务</t>
  </si>
  <si>
    <t>国家体育锻炼标准工作手册印刷费</t>
  </si>
  <si>
    <t>国民体质监测工作手册印刷费</t>
  </si>
  <si>
    <t>全民健身科普服务号运维</t>
  </si>
  <si>
    <t>C16070000 运行维护服务</t>
  </si>
  <si>
    <t>全国常态化全民健身活动状况调查及国民体质监测委托业务费</t>
  </si>
  <si>
    <t>预算08表</t>
  </si>
  <si>
    <t>2026年单位政府购买服务预算表</t>
  </si>
  <si>
    <t>政府购买服务项目</t>
  </si>
  <si>
    <t>政府购买服务目录</t>
  </si>
  <si>
    <t>本单位2026年度无政府购买服务，故此表为空表。</t>
  </si>
  <si>
    <t>预算09-1表</t>
  </si>
  <si>
    <t>2026年省对下转移支付预算表</t>
  </si>
  <si>
    <t>单位名称（项目）</t>
  </si>
  <si>
    <t>地区</t>
  </si>
  <si>
    <t>政府性基金</t>
  </si>
  <si>
    <t>昆明</t>
  </si>
  <si>
    <t>昭通</t>
  </si>
  <si>
    <t>曲靖</t>
  </si>
  <si>
    <t>玉溪</t>
  </si>
  <si>
    <t>红河</t>
  </si>
  <si>
    <t>文山</t>
  </si>
  <si>
    <t>普洱</t>
  </si>
  <si>
    <t>西双版纳</t>
  </si>
  <si>
    <t>楚雄</t>
  </si>
  <si>
    <t>大理</t>
  </si>
  <si>
    <t>保山</t>
  </si>
  <si>
    <t>德宏</t>
  </si>
  <si>
    <t>丽江</t>
  </si>
  <si>
    <t>怒江</t>
  </si>
  <si>
    <t>迪庆</t>
  </si>
  <si>
    <t>临沧</t>
  </si>
  <si>
    <t>宣威</t>
  </si>
  <si>
    <t>腾冲</t>
  </si>
  <si>
    <t>镇雄</t>
  </si>
  <si>
    <t>未分配到地区数</t>
  </si>
  <si>
    <t>本单位2026年度无省对下转移支付项目，故此表为空表。</t>
  </si>
  <si>
    <t>预算09-2表</t>
  </si>
  <si>
    <t>2026年省对下转移支付绩效目标表</t>
  </si>
  <si>
    <t>预算10表</t>
  </si>
  <si>
    <t>2026年新增资产配置表</t>
  </si>
  <si>
    <t>资产类别</t>
  </si>
  <si>
    <t>资产分类代码.名称</t>
  </si>
  <si>
    <t>资产名称</t>
  </si>
  <si>
    <t>计量单位</t>
  </si>
  <si>
    <t>财政部门批复数（元）</t>
  </si>
  <si>
    <t>单价</t>
  </si>
  <si>
    <t>金额</t>
  </si>
  <si>
    <t>7</t>
  </si>
  <si>
    <t>设备</t>
  </si>
  <si>
    <t>A02021499 其他会计机械</t>
  </si>
  <si>
    <t>凭证装订机</t>
  </si>
  <si>
    <t>A02050906 工业机器人</t>
  </si>
  <si>
    <t>个</t>
  </si>
  <si>
    <t>AI体态评估管理系统</t>
  </si>
  <si>
    <t>便携式全民健身科普测试仪器</t>
  </si>
  <si>
    <t>脊柱曲度评估系统</t>
  </si>
  <si>
    <t>颈椎健康评估系统</t>
  </si>
  <si>
    <t>云南省青少年运动员身份核查设备</t>
  </si>
  <si>
    <t>智能体测评估一体机（含便携式移动工作站）</t>
  </si>
  <si>
    <t>足底压力测试</t>
  </si>
  <si>
    <t>无形资产</t>
  </si>
  <si>
    <t>A08060303 应用软件</t>
  </si>
  <si>
    <t>云南省青少年运动员文化学习及思政教育学习系统软件开发</t>
  </si>
  <si>
    <t>云南省体育产业管理系统开发</t>
  </si>
  <si>
    <t>云南省体育局内部控制管理系统实物资产清查与管理模块开发</t>
  </si>
  <si>
    <t>云南省体育事业预算管理系统功能升级</t>
  </si>
  <si>
    <t>注：涉及土地使用权、房屋、公务用车购置，按照现行相关管理制度规定报批，以职能部门审批意见为准。</t>
  </si>
  <si>
    <t>预算11表</t>
  </si>
  <si>
    <t>2026年中央转移支付补助项目支出预算表</t>
  </si>
  <si>
    <t>上级补助</t>
  </si>
  <si>
    <t>提前下达2026年中央集中彩票公益金支持体育事业专项资金</t>
  </si>
  <si>
    <t>预算12表</t>
  </si>
  <si>
    <t>2026年单位项目支出中期规划预算表</t>
  </si>
  <si>
    <t>项目级次</t>
  </si>
  <si>
    <t>2026年</t>
  </si>
  <si>
    <t>2027年</t>
  </si>
  <si>
    <t>2028年</t>
  </si>
  <si>
    <t>229 其他运转类</t>
  </si>
  <si>
    <t>本级</t>
  </si>
  <si>
    <t>311 专项业务类</t>
  </si>
  <si>
    <t>312 民生类</t>
  </si>
  <si>
    <t>313 事业发展类</t>
  </si>
  <si>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</sst>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41">
    <font>
      <sz val="11"/>
      <color theme="1"/>
      <name val="宋体"/>
      <charset val="134"/>
      <scheme val="minor"/>
    </font>
    <font>
      <sz val="10"/>
      <color rgb="FF000000"/>
      <name val="宋体"/>
      <charset val="134"/>
    </font>
    <font>
      <b/>
      <sz val="21"/>
      <color rgb="FF000000"/>
      <name val="宋体"/>
      <charset val="134"/>
    </font>
    <font>
      <sz val="9"/>
      <color rgb="FF000000"/>
      <name val="宋体"/>
      <charset val="134"/>
    </font>
    <font>
      <sz val="11"/>
      <color rgb="FF000000"/>
      <name val="宋体"/>
      <charset val="134"/>
    </font>
    <font>
      <sz val="9"/>
      <color theme="1"/>
      <name val="宋体"/>
      <charset val="134"/>
    </font>
    <font>
      <b/>
      <sz val="23"/>
      <color rgb="FF000000"/>
      <name val="宋体"/>
      <charset val="134"/>
    </font>
    <font>
      <sz val="9"/>
      <name val="宋体"/>
      <charset val="134"/>
    </font>
    <font>
      <b/>
      <sz val="19.5"/>
      <name val="宋体"/>
      <charset val="134"/>
    </font>
    <font>
      <sz val="10.5"/>
      <name val="宋体"/>
      <charset val="134"/>
    </font>
    <font>
      <sz val="9"/>
      <name val="SimSun"/>
      <charset val="134"/>
    </font>
    <font>
      <b/>
      <sz val="22"/>
      <color rgb="FF000000"/>
      <name val="宋体"/>
      <charset val="134"/>
    </font>
    <font>
      <sz val="10.5"/>
      <color rgb="FF000000"/>
      <name val="宋体"/>
      <charset val="134"/>
    </font>
    <font>
      <sz val="10"/>
      <name val="宋体"/>
      <charset val="1"/>
    </font>
    <font>
      <sz val="11"/>
      <color theme="1"/>
      <name val="宋体"/>
      <charset val="134"/>
    </font>
    <font>
      <sz val="9.75"/>
      <color rgb="FF000000"/>
      <name val="SimSun"/>
      <charset val="134"/>
    </font>
    <font>
      <b/>
      <sz val="18"/>
      <color rgb="FF000000"/>
      <name val="SimSun"/>
      <charset val="134"/>
    </font>
    <font>
      <sz val="12"/>
      <color rgb="FF000000"/>
      <name val="宋体"/>
      <charset val="134"/>
    </font>
    <font>
      <b/>
      <sz val="20"/>
      <color rgb="FF000000"/>
      <name val="宋体"/>
      <charset val="134"/>
    </font>
    <font>
      <b/>
      <sz val="11"/>
      <color rgb="FF000000"/>
      <name val="宋体"/>
      <charset val="134"/>
    </font>
    <font>
      <b/>
      <sz val="9"/>
      <color rgb="FF000000"/>
      <name val="宋体"/>
      <charset val="134"/>
    </font>
    <font>
      <sz val="10"/>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8">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0" fillId="2" borderId="14"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15" applyNumberFormat="0" applyFill="0" applyAlignment="0" applyProtection="0">
      <alignment vertical="center"/>
    </xf>
    <xf numFmtId="0" fontId="28" fillId="0" borderId="15" applyNumberFormat="0" applyFill="0" applyAlignment="0" applyProtection="0">
      <alignment vertical="center"/>
    </xf>
    <xf numFmtId="0" fontId="29" fillId="0" borderId="16" applyNumberFormat="0" applyFill="0" applyAlignment="0" applyProtection="0">
      <alignment vertical="center"/>
    </xf>
    <xf numFmtId="0" fontId="29" fillId="0" borderId="0" applyNumberFormat="0" applyFill="0" applyBorder="0" applyAlignment="0" applyProtection="0">
      <alignment vertical="center"/>
    </xf>
    <xf numFmtId="0" fontId="30" fillId="3" borderId="17" applyNumberFormat="0" applyAlignment="0" applyProtection="0">
      <alignment vertical="center"/>
    </xf>
    <xf numFmtId="0" fontId="31" fillId="4" borderId="18" applyNumberFormat="0" applyAlignment="0" applyProtection="0">
      <alignment vertical="center"/>
    </xf>
    <xf numFmtId="0" fontId="32" fillId="4" borderId="17" applyNumberFormat="0" applyAlignment="0" applyProtection="0">
      <alignment vertical="center"/>
    </xf>
    <xf numFmtId="0" fontId="33" fillId="5" borderId="19" applyNumberFormat="0" applyAlignment="0" applyProtection="0">
      <alignment vertical="center"/>
    </xf>
    <xf numFmtId="0" fontId="34" fillId="0" borderId="20" applyNumberFormat="0" applyFill="0" applyAlignment="0" applyProtection="0">
      <alignment vertical="center"/>
    </xf>
    <xf numFmtId="0" fontId="35" fillId="0" borderId="21" applyNumberFormat="0" applyFill="0" applyAlignment="0" applyProtection="0">
      <alignment vertical="center"/>
    </xf>
    <xf numFmtId="0" fontId="36" fillId="6" borderId="0" applyNumberFormat="0" applyBorder="0" applyAlignment="0" applyProtection="0">
      <alignment vertical="center"/>
    </xf>
    <xf numFmtId="0" fontId="37" fillId="7" borderId="0" applyNumberFormat="0" applyBorder="0" applyAlignment="0" applyProtection="0">
      <alignment vertical="center"/>
    </xf>
    <xf numFmtId="0" fontId="38" fillId="8" borderId="0" applyNumberFormat="0" applyBorder="0" applyAlignment="0" applyProtection="0">
      <alignment vertical="center"/>
    </xf>
    <xf numFmtId="0" fontId="39" fillId="9" borderId="0" applyNumberFormat="0" applyBorder="0" applyAlignment="0" applyProtection="0">
      <alignment vertical="center"/>
    </xf>
    <xf numFmtId="0" fontId="40" fillId="10" borderId="0" applyNumberFormat="0" applyBorder="0" applyAlignment="0" applyProtection="0">
      <alignment vertical="center"/>
    </xf>
    <xf numFmtId="0" fontId="40" fillId="11" borderId="0" applyNumberFormat="0" applyBorder="0" applyAlignment="0" applyProtection="0">
      <alignment vertical="center"/>
    </xf>
    <xf numFmtId="0" fontId="39" fillId="12" borderId="0" applyNumberFormat="0" applyBorder="0" applyAlignment="0" applyProtection="0">
      <alignment vertical="center"/>
    </xf>
    <xf numFmtId="0" fontId="39" fillId="13" borderId="0" applyNumberFormat="0" applyBorder="0" applyAlignment="0" applyProtection="0">
      <alignment vertical="center"/>
    </xf>
    <xf numFmtId="0" fontId="40" fillId="14" borderId="0" applyNumberFormat="0" applyBorder="0" applyAlignment="0" applyProtection="0">
      <alignment vertical="center"/>
    </xf>
    <xf numFmtId="0" fontId="40" fillId="15" borderId="0" applyNumberFormat="0" applyBorder="0" applyAlignment="0" applyProtection="0">
      <alignment vertical="center"/>
    </xf>
    <xf numFmtId="0" fontId="39" fillId="16" borderId="0" applyNumberFormat="0" applyBorder="0" applyAlignment="0" applyProtection="0">
      <alignment vertical="center"/>
    </xf>
    <xf numFmtId="0" fontId="39" fillId="17" borderId="0" applyNumberFormat="0" applyBorder="0" applyAlignment="0" applyProtection="0">
      <alignment vertical="center"/>
    </xf>
    <xf numFmtId="0" fontId="40" fillId="18" borderId="0" applyNumberFormat="0" applyBorder="0" applyAlignment="0" applyProtection="0">
      <alignment vertical="center"/>
    </xf>
    <xf numFmtId="0" fontId="40" fillId="19" borderId="0" applyNumberFormat="0" applyBorder="0" applyAlignment="0" applyProtection="0">
      <alignment vertical="center"/>
    </xf>
    <xf numFmtId="0" fontId="39" fillId="20" borderId="0" applyNumberFormat="0" applyBorder="0" applyAlignment="0" applyProtection="0">
      <alignment vertical="center"/>
    </xf>
    <xf numFmtId="0" fontId="39" fillId="21" borderId="0" applyNumberFormat="0" applyBorder="0" applyAlignment="0" applyProtection="0">
      <alignment vertical="center"/>
    </xf>
    <xf numFmtId="0" fontId="40" fillId="22" borderId="0" applyNumberFormat="0" applyBorder="0" applyAlignment="0" applyProtection="0">
      <alignment vertical="center"/>
    </xf>
    <xf numFmtId="0" fontId="40" fillId="23" borderId="0" applyNumberFormat="0" applyBorder="0" applyAlignment="0" applyProtection="0">
      <alignment vertical="center"/>
    </xf>
    <xf numFmtId="0" fontId="39" fillId="24" borderId="0" applyNumberFormat="0" applyBorder="0" applyAlignment="0" applyProtection="0">
      <alignment vertical="center"/>
    </xf>
    <xf numFmtId="0" fontId="39" fillId="25" borderId="0" applyNumberFormat="0" applyBorder="0" applyAlignment="0" applyProtection="0">
      <alignment vertical="center"/>
    </xf>
    <xf numFmtId="0" fontId="40" fillId="26" borderId="0" applyNumberFormat="0" applyBorder="0" applyAlignment="0" applyProtection="0">
      <alignment vertical="center"/>
    </xf>
    <xf numFmtId="0" fontId="40" fillId="27" borderId="0" applyNumberFormat="0" applyBorder="0" applyAlignment="0" applyProtection="0">
      <alignment vertical="center"/>
    </xf>
    <xf numFmtId="0" fontId="39" fillId="28" borderId="0" applyNumberFormat="0" applyBorder="0" applyAlignment="0" applyProtection="0">
      <alignment vertical="center"/>
    </xf>
    <xf numFmtId="0" fontId="39" fillId="29" borderId="0" applyNumberFormat="0" applyBorder="0" applyAlignment="0" applyProtection="0">
      <alignment vertical="center"/>
    </xf>
    <xf numFmtId="0" fontId="40" fillId="30" borderId="0" applyNumberFormat="0" applyBorder="0" applyAlignment="0" applyProtection="0">
      <alignment vertical="center"/>
    </xf>
    <xf numFmtId="0" fontId="40" fillId="31" borderId="0" applyNumberFormat="0" applyBorder="0" applyAlignment="0" applyProtection="0">
      <alignment vertical="center"/>
    </xf>
    <xf numFmtId="0" fontId="39" fillId="32" borderId="0" applyNumberFormat="0" applyBorder="0" applyAlignment="0" applyProtection="0">
      <alignment vertical="center"/>
    </xf>
    <xf numFmtId="176" fontId="7" fillId="0" borderId="7">
      <alignment horizontal="right" vertical="center"/>
    </xf>
    <xf numFmtId="49" fontId="7" fillId="0" borderId="7">
      <alignment horizontal="left" vertical="center" wrapText="1"/>
    </xf>
    <xf numFmtId="176" fontId="7" fillId="0" borderId="7">
      <alignment horizontal="right" vertical="center"/>
    </xf>
    <xf numFmtId="177" fontId="7" fillId="0" borderId="7">
      <alignment horizontal="right" vertical="center"/>
    </xf>
    <xf numFmtId="178" fontId="7" fillId="0" borderId="7">
      <alignment horizontal="right" vertical="center"/>
    </xf>
    <xf numFmtId="179" fontId="7" fillId="0" borderId="7">
      <alignment horizontal="right" vertical="center"/>
    </xf>
    <xf numFmtId="10" fontId="7" fillId="0" borderId="7">
      <alignment horizontal="right" vertical="center"/>
    </xf>
    <xf numFmtId="180" fontId="7" fillId="0" borderId="7">
      <alignment horizontal="right" vertical="center"/>
    </xf>
    <xf numFmtId="0" fontId="7" fillId="0" borderId="0">
      <alignment vertical="top"/>
      <protection locked="0"/>
    </xf>
  </cellStyleXfs>
  <cellXfs count="181">
    <xf numFmtId="0" fontId="0" fillId="0" borderId="0" xfId="0"/>
    <xf numFmtId="49" fontId="1" fillId="0" borderId="0" xfId="0" applyNumberFormat="1" applyFont="1"/>
    <xf numFmtId="0" fontId="1" fillId="0" borderId="0" xfId="0" applyFont="1" applyAlignment="1" applyProtection="1">
      <alignment horizontal="right" vertical="center"/>
      <protection locked="0"/>
    </xf>
    <xf numFmtId="0" fontId="2" fillId="0" borderId="0" xfId="0" applyFont="1" applyFill="1" applyBorder="1" applyAlignment="1">
      <alignment horizontal="center" vertical="center"/>
    </xf>
    <xf numFmtId="0" fontId="3" fillId="0" borderId="0" xfId="0" applyFont="1" applyAlignment="1" applyProtection="1">
      <alignment horizontal="left" vertical="center"/>
      <protection locked="0"/>
    </xf>
    <xf numFmtId="0" fontId="4" fillId="0" borderId="0" xfId="0" applyFont="1" applyAlignment="1">
      <alignment horizontal="left" vertical="center"/>
    </xf>
    <xf numFmtId="0" fontId="4" fillId="0" borderId="0" xfId="0" applyFont="1"/>
    <xf numFmtId="0" fontId="1" fillId="0" borderId="0" xfId="0" applyFont="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1" xfId="0" applyFont="1" applyBorder="1" applyAlignment="1">
      <alignment horizontal="center" vertical="center"/>
    </xf>
    <xf numFmtId="0" fontId="4" fillId="0" borderId="6" xfId="0" applyFont="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1" fillId="0" borderId="7" xfId="0" applyFont="1" applyBorder="1" applyAlignment="1">
      <alignment horizontal="center" vertical="center"/>
    </xf>
    <xf numFmtId="0" fontId="3" fillId="0" borderId="7" xfId="0" applyFont="1" applyBorder="1" applyAlignment="1" applyProtection="1">
      <alignment horizontal="left" vertical="center" wrapText="1"/>
      <protection locked="0"/>
    </xf>
    <xf numFmtId="0" fontId="3" fillId="0" borderId="7" xfId="0" applyFont="1" applyBorder="1" applyAlignment="1" applyProtection="1">
      <alignment horizontal="left" vertical="center"/>
      <protection locked="0"/>
    </xf>
    <xf numFmtId="176" fontId="5" fillId="0" borderId="7" xfId="51" applyFont="1" applyAlignment="1">
      <alignment horizontal="right" vertical="center" shrinkToFit="1"/>
    </xf>
    <xf numFmtId="49" fontId="5" fillId="0" borderId="7" xfId="50" applyFont="1">
      <alignment horizontal="left" vertical="center" wrapText="1"/>
    </xf>
    <xf numFmtId="0" fontId="3" fillId="0" borderId="2" xfId="0" applyFont="1" applyBorder="1" applyAlignment="1" applyProtection="1">
      <alignment horizontal="center" vertical="center" wrapText="1"/>
      <protection locked="0"/>
    </xf>
    <xf numFmtId="0" fontId="3" fillId="0" borderId="3" xfId="0" applyFont="1" applyBorder="1" applyAlignment="1" applyProtection="1">
      <alignment horizontal="left" vertical="center" wrapText="1"/>
      <protection locked="0"/>
    </xf>
    <xf numFmtId="0" fontId="3" fillId="0" borderId="4" xfId="0" applyFont="1" applyBorder="1" applyAlignment="1" applyProtection="1">
      <alignment horizontal="left" vertical="center" wrapText="1"/>
      <protection locked="0"/>
    </xf>
    <xf numFmtId="0" fontId="6" fillId="0" borderId="0" xfId="0" applyFont="1" applyFill="1" applyBorder="1" applyAlignment="1">
      <alignment horizontal="center" vertical="center"/>
    </xf>
    <xf numFmtId="0" fontId="4" fillId="0" borderId="5" xfId="0" applyFont="1" applyBorder="1" applyAlignment="1">
      <alignment horizontal="center" vertical="center"/>
    </xf>
    <xf numFmtId="0" fontId="1" fillId="0" borderId="7" xfId="0" applyFont="1" applyBorder="1" applyAlignment="1" applyProtection="1">
      <alignment horizontal="center" vertical="center"/>
      <protection locked="0"/>
    </xf>
    <xf numFmtId="0" fontId="3" fillId="0" borderId="7" xfId="0" applyFont="1" applyBorder="1" applyAlignment="1">
      <alignment horizontal="left" vertical="center" wrapText="1"/>
    </xf>
    <xf numFmtId="0" fontId="1" fillId="0" borderId="2" xfId="0" applyFont="1" applyBorder="1" applyAlignment="1" applyProtection="1">
      <alignment horizontal="center" vertical="center" wrapText="1"/>
      <protection locked="0"/>
    </xf>
    <xf numFmtId="0" fontId="3" fillId="0" borderId="3" xfId="0" applyFont="1" applyBorder="1" applyAlignment="1">
      <alignment horizontal="left" vertical="center"/>
    </xf>
    <xf numFmtId="0" fontId="3" fillId="0" borderId="4" xfId="0" applyFont="1" applyBorder="1" applyAlignment="1">
      <alignment horizontal="left" vertical="center"/>
    </xf>
    <xf numFmtId="49" fontId="7" fillId="0" borderId="0" xfId="50" applyBorder="1">
      <alignment horizontal="left" vertical="center" wrapText="1"/>
    </xf>
    <xf numFmtId="49" fontId="7" fillId="0" borderId="0" xfId="50" applyBorder="1" applyAlignment="1">
      <alignment horizontal="right" vertical="center" wrapText="1"/>
    </xf>
    <xf numFmtId="49" fontId="8" fillId="0" borderId="0" xfId="50" applyFont="1" applyBorder="1" applyAlignment="1">
      <alignment horizontal="center" vertical="center" wrapText="1"/>
    </xf>
    <xf numFmtId="49" fontId="9" fillId="0" borderId="7" xfId="50" applyFont="1" applyAlignment="1">
      <alignment horizontal="center" vertical="center" wrapText="1"/>
    </xf>
    <xf numFmtId="49" fontId="10" fillId="0" borderId="7" xfId="50" applyAlignment="1">
      <alignment horizontal="center" vertical="center" wrapText="1"/>
    </xf>
    <xf numFmtId="49" fontId="9" fillId="0" borderId="7" xfId="50" applyFont="1">
      <alignment horizontal="left" vertical="center" wrapText="1"/>
    </xf>
    <xf numFmtId="180" fontId="7" fillId="0" borderId="7" xfId="56">
      <alignment horizontal="right" vertical="center"/>
    </xf>
    <xf numFmtId="176" fontId="7" fillId="0" borderId="7" xfId="51" applyAlignment="1">
      <alignment horizontal="right" vertical="center" shrinkToFit="1"/>
    </xf>
    <xf numFmtId="180" fontId="7" fillId="0" borderId="7" xfId="0" applyNumberFormat="1" applyFont="1" applyBorder="1" applyAlignment="1">
      <alignment horizontal="left" vertical="center"/>
    </xf>
    <xf numFmtId="176" fontId="7" fillId="0" borderId="7" xfId="0" applyNumberFormat="1" applyFont="1" applyBorder="1" applyAlignment="1">
      <alignment horizontal="left" vertical="center"/>
    </xf>
    <xf numFmtId="0" fontId="3" fillId="0" borderId="0" xfId="0" applyFont="1" applyAlignment="1" applyProtection="1">
      <alignment horizontal="right" vertical="center"/>
      <protection locked="0"/>
    </xf>
    <xf numFmtId="0" fontId="11" fillId="0" borderId="0" xfId="0" applyFont="1" applyFill="1" applyBorder="1" applyAlignment="1">
      <alignment horizontal="center" vertical="center"/>
    </xf>
    <xf numFmtId="0" fontId="6" fillId="0" borderId="0" xfId="0" applyFont="1" applyFill="1"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12" fillId="0" borderId="7" xfId="0" applyFont="1" applyBorder="1" applyAlignment="1">
      <alignment horizontal="left" vertical="center" wrapText="1"/>
    </xf>
    <xf numFmtId="0" fontId="12" fillId="0" borderId="7" xfId="0" applyFont="1" applyBorder="1" applyAlignment="1">
      <alignment vertical="center" wrapText="1"/>
    </xf>
    <xf numFmtId="0" fontId="12" fillId="0" borderId="7" xfId="0" applyFont="1" applyBorder="1" applyAlignment="1">
      <alignment horizontal="center" vertical="center" wrapText="1"/>
    </xf>
    <xf numFmtId="0" fontId="12" fillId="0" borderId="7" xfId="0" applyFont="1" applyBorder="1" applyAlignment="1" applyProtection="1">
      <alignment horizontal="center" vertical="center"/>
      <protection locked="0"/>
    </xf>
    <xf numFmtId="0" fontId="12" fillId="0" borderId="7" xfId="0" applyFont="1" applyBorder="1" applyAlignment="1" applyProtection="1">
      <alignment horizontal="left" vertical="center" wrapText="1"/>
      <protection locked="0"/>
    </xf>
    <xf numFmtId="0" fontId="1" fillId="0" borderId="7" xfId="0" applyFont="1" applyBorder="1" applyAlignment="1">
      <alignment horizontal="left" vertical="center" wrapText="1"/>
    </xf>
    <xf numFmtId="0" fontId="13" fillId="0" borderId="0" xfId="57" applyFont="1" applyFill="1" applyBorder="1" applyAlignment="1" applyProtection="1"/>
    <xf numFmtId="0" fontId="1" fillId="0" borderId="0" xfId="0" applyFont="1" applyAlignment="1">
      <alignment horizontal="right" vertical="center"/>
    </xf>
    <xf numFmtId="0" fontId="11" fillId="0" borderId="0" xfId="0" applyFont="1" applyFill="1" applyBorder="1" applyAlignment="1">
      <alignment horizontal="center" vertical="center" wrapText="1"/>
    </xf>
    <xf numFmtId="0" fontId="3" fillId="0" borderId="0" xfId="0" applyFont="1" applyAlignment="1">
      <alignment horizontal="left" vertical="center" wrapText="1"/>
    </xf>
    <xf numFmtId="0" fontId="4" fillId="0" borderId="0" xfId="0" applyFont="1" applyAlignment="1">
      <alignment wrapText="1"/>
    </xf>
    <xf numFmtId="0" fontId="1" fillId="0" borderId="0" xfId="0" applyFont="1" applyAlignment="1">
      <alignment horizontal="right" wrapText="1"/>
    </xf>
    <xf numFmtId="0" fontId="1" fillId="0" borderId="0" xfId="0" applyFont="1" applyAlignment="1">
      <alignment wrapText="1"/>
    </xf>
    <xf numFmtId="0" fontId="3" fillId="0" borderId="0" xfId="0" applyFont="1" applyAlignment="1" applyProtection="1">
      <alignment horizontal="right"/>
      <protection locked="0"/>
    </xf>
    <xf numFmtId="0" fontId="4" fillId="0" borderId="7" xfId="0" applyFont="1" applyBorder="1" applyAlignment="1">
      <alignment horizontal="center" vertical="center"/>
    </xf>
    <xf numFmtId="0" fontId="4" fillId="0" borderId="8" xfId="0" applyFont="1" applyBorder="1" applyAlignment="1">
      <alignment horizontal="center" vertical="center" wrapText="1"/>
    </xf>
    <xf numFmtId="176" fontId="5" fillId="0" borderId="7" xfId="51" applyFont="1">
      <alignment horizontal="right" vertical="center"/>
    </xf>
    <xf numFmtId="176" fontId="5" fillId="0" borderId="7" xfId="0" applyNumberFormat="1" applyFont="1" applyBorder="1" applyAlignment="1">
      <alignment horizontal="right" vertical="center"/>
    </xf>
    <xf numFmtId="0" fontId="3" fillId="0" borderId="0" xfId="0" applyFont="1" applyAlignment="1" applyProtection="1">
      <alignment vertical="top" wrapText="1"/>
      <protection locked="0"/>
    </xf>
    <xf numFmtId="0" fontId="3" fillId="0" borderId="0" xfId="0" applyFont="1" applyAlignment="1" applyProtection="1">
      <alignment horizontal="right" vertical="center" wrapText="1"/>
      <protection locked="0"/>
    </xf>
    <xf numFmtId="0" fontId="3" fillId="0" borderId="0" xfId="0" applyFont="1" applyAlignment="1">
      <alignment horizontal="right" vertical="center" wrapText="1"/>
    </xf>
    <xf numFmtId="0" fontId="6" fillId="0" borderId="0" xfId="0" applyFont="1" applyFill="1" applyBorder="1" applyAlignment="1">
      <alignment horizontal="center" vertical="center" wrapText="1"/>
    </xf>
    <xf numFmtId="0" fontId="6" fillId="0" borderId="0" xfId="0" applyFont="1" applyFill="1" applyBorder="1" applyAlignment="1" applyProtection="1">
      <alignment horizontal="center" vertical="center" wrapText="1"/>
      <protection locked="0"/>
    </xf>
    <xf numFmtId="0" fontId="3" fillId="0" borderId="0" xfId="0" applyFont="1" applyAlignment="1" applyProtection="1">
      <alignment horizontal="right" wrapText="1"/>
      <protection locked="0"/>
    </xf>
    <xf numFmtId="0" fontId="3" fillId="0" borderId="0" xfId="0" applyFont="1" applyAlignment="1">
      <alignment horizontal="right" wrapText="1"/>
    </xf>
    <xf numFmtId="0" fontId="4" fillId="0" borderId="9"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protection locked="0"/>
    </xf>
    <xf numFmtId="0" fontId="4" fillId="0" borderId="4"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0" xfId="0" applyFont="1" applyBorder="1" applyAlignment="1" applyProtection="1">
      <alignment horizontal="center" vertical="center" wrapText="1"/>
      <protection locked="0"/>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protection locked="0"/>
    </xf>
    <xf numFmtId="0" fontId="4" fillId="0" borderId="11" xfId="0" applyFont="1" applyBorder="1" applyAlignment="1" applyProtection="1">
      <alignment horizontal="center" vertical="center" wrapText="1"/>
      <protection locked="0"/>
    </xf>
    <xf numFmtId="0" fontId="4" fillId="0" borderId="12" xfId="0" applyFont="1" applyBorder="1" applyAlignment="1">
      <alignment horizontal="center" vertical="center" wrapText="1"/>
    </xf>
    <xf numFmtId="0" fontId="4" fillId="0" borderId="12"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3" fillId="0" borderId="6" xfId="0" applyFont="1" applyBorder="1" applyAlignment="1">
      <alignment horizontal="left" vertical="center" wrapText="1"/>
    </xf>
    <xf numFmtId="0" fontId="3" fillId="0" borderId="12" xfId="0" applyFont="1" applyBorder="1" applyAlignment="1">
      <alignment horizontal="left" vertical="center" wrapText="1"/>
    </xf>
    <xf numFmtId="4" fontId="3" fillId="0" borderId="12" xfId="0" applyNumberFormat="1" applyFont="1" applyBorder="1" applyAlignment="1" applyProtection="1">
      <alignment horizontal="right" vertical="center"/>
      <protection locked="0"/>
    </xf>
    <xf numFmtId="4" fontId="3" fillId="0" borderId="7" xfId="0" applyNumberFormat="1" applyFont="1" applyBorder="1" applyAlignment="1" applyProtection="1">
      <alignment horizontal="right" vertical="center"/>
      <protection locked="0"/>
    </xf>
    <xf numFmtId="0" fontId="3" fillId="0" borderId="13" xfId="0" applyFont="1" applyBorder="1" applyAlignment="1">
      <alignment horizontal="center" vertical="center"/>
    </xf>
    <xf numFmtId="0" fontId="3" fillId="0" borderId="11" xfId="0" applyFont="1" applyBorder="1" applyAlignment="1">
      <alignment horizontal="left" vertical="center"/>
    </xf>
    <xf numFmtId="0" fontId="3" fillId="0" borderId="12" xfId="0" applyFont="1" applyBorder="1" applyAlignment="1">
      <alignment horizontal="left" vertical="center"/>
    </xf>
    <xf numFmtId="0" fontId="3" fillId="0" borderId="0" xfId="0" applyFont="1" applyAlignment="1">
      <alignment horizontal="right" vertical="center"/>
    </xf>
    <xf numFmtId="0" fontId="3" fillId="0" borderId="0" xfId="0" applyFont="1" applyAlignment="1">
      <alignment horizontal="left" vertical="center"/>
    </xf>
    <xf numFmtId="0" fontId="3" fillId="0" borderId="0" xfId="0" applyFont="1" applyAlignment="1">
      <alignment horizontal="right"/>
    </xf>
    <xf numFmtId="0" fontId="4" fillId="0" borderId="12" xfId="0" applyFont="1" applyBorder="1" applyAlignment="1">
      <alignment horizontal="center" vertical="center"/>
    </xf>
    <xf numFmtId="0" fontId="4" fillId="0" borderId="12" xfId="0" applyFont="1" applyBorder="1" applyAlignment="1" applyProtection="1">
      <alignment horizontal="center" vertical="center"/>
      <protection locked="0"/>
    </xf>
    <xf numFmtId="0" fontId="3" fillId="0" borderId="12" xfId="0" applyFont="1" applyBorder="1" applyAlignment="1">
      <alignment horizontal="right" vertical="center"/>
    </xf>
    <xf numFmtId="0" fontId="3" fillId="0" borderId="6" xfId="0" applyFont="1" applyBorder="1" applyAlignment="1">
      <alignment horizontal="left" vertical="center" wrapText="1" indent="1"/>
    </xf>
    <xf numFmtId="0" fontId="3" fillId="0" borderId="12" xfId="0" applyFont="1" applyBorder="1" applyAlignment="1">
      <alignment horizontal="center" vertical="center" wrapText="1"/>
    </xf>
    <xf numFmtId="180" fontId="5" fillId="0" borderId="7" xfId="56" applyFont="1" applyAlignment="1">
      <alignment horizontal="center" vertical="center"/>
    </xf>
    <xf numFmtId="0" fontId="0" fillId="0" borderId="0" xfId="0" applyAlignment="1">
      <alignment shrinkToFit="1"/>
    </xf>
    <xf numFmtId="0" fontId="3" fillId="0" borderId="0" xfId="0" applyFont="1" applyAlignment="1" applyProtection="1">
      <alignment horizontal="left" vertical="center" wrapText="1"/>
      <protection locked="0"/>
    </xf>
    <xf numFmtId="0" fontId="4" fillId="0" borderId="0" xfId="0" applyFont="1" applyAlignment="1">
      <alignment horizontal="left" vertical="center" wrapText="1"/>
    </xf>
    <xf numFmtId="0" fontId="1" fillId="0" borderId="0" xfId="0" applyFont="1" applyAlignment="1">
      <alignment horizontal="right"/>
    </xf>
    <xf numFmtId="0" fontId="3" fillId="0" borderId="7" xfId="0" applyFont="1" applyBorder="1" applyAlignment="1">
      <alignment horizontal="left" vertical="center" wrapText="1" indent="1"/>
    </xf>
    <xf numFmtId="0" fontId="3" fillId="0" borderId="7" xfId="0" applyFont="1" applyBorder="1" applyAlignment="1">
      <alignment horizontal="left" vertical="center" wrapText="1" indent="2"/>
    </xf>
    <xf numFmtId="0" fontId="1" fillId="0" borderId="7" xfId="0" applyFont="1" applyBorder="1" applyAlignment="1" applyProtection="1">
      <alignment horizontal="center" vertical="center" wrapText="1"/>
      <protection locked="0"/>
    </xf>
    <xf numFmtId="0" fontId="1" fillId="0" borderId="7" xfId="0" applyFont="1" applyBorder="1" applyAlignment="1">
      <alignment horizontal="center" vertical="center" wrapText="1"/>
    </xf>
    <xf numFmtId="0" fontId="12" fillId="0" borderId="7" xfId="0" applyFont="1" applyBorder="1" applyAlignment="1">
      <alignment horizontal="left" vertical="center" wrapText="1" indent="1"/>
    </xf>
    <xf numFmtId="0" fontId="1" fillId="0" borderId="0" xfId="0" applyFont="1" applyAlignment="1">
      <alignment vertical="top"/>
    </xf>
    <xf numFmtId="0" fontId="5" fillId="0" borderId="0" xfId="0" applyFont="1" applyAlignment="1">
      <alignment horizontal="left" vertical="center"/>
    </xf>
    <xf numFmtId="0" fontId="14" fillId="0" borderId="7" xfId="0" applyFont="1" applyBorder="1" applyAlignment="1">
      <alignment horizontal="center" vertical="center"/>
    </xf>
    <xf numFmtId="0" fontId="14" fillId="0" borderId="1" xfId="0" applyFont="1" applyBorder="1" applyAlignment="1">
      <alignment horizontal="center" vertical="center" wrapText="1"/>
    </xf>
    <xf numFmtId="49" fontId="5" fillId="0" borderId="7" xfId="0" applyNumberFormat="1" applyFont="1" applyBorder="1" applyAlignment="1">
      <alignment horizontal="left" vertical="center" wrapText="1"/>
    </xf>
    <xf numFmtId="4" fontId="3" fillId="0" borderId="7" xfId="0" applyNumberFormat="1" applyFont="1" applyBorder="1" applyAlignment="1" applyProtection="1">
      <alignment horizontal="right" vertical="center" shrinkToFit="1"/>
      <protection locked="0"/>
    </xf>
    <xf numFmtId="0" fontId="14" fillId="0" borderId="7" xfId="0" applyFont="1" applyBorder="1" applyAlignment="1">
      <alignment horizontal="center" vertical="center" wrapText="1"/>
    </xf>
    <xf numFmtId="0" fontId="15" fillId="0" borderId="7" xfId="0" applyFont="1" applyBorder="1" applyAlignment="1">
      <alignment horizontal="center"/>
    </xf>
    <xf numFmtId="49" fontId="5" fillId="0" borderId="7" xfId="50" applyFont="1" applyAlignment="1">
      <alignment horizontal="left" vertical="center" wrapText="1" indent="1"/>
    </xf>
    <xf numFmtId="0" fontId="1" fillId="0" borderId="0" xfId="0" applyFont="1" applyAlignment="1">
      <alignment horizontal="center" wrapText="1"/>
    </xf>
    <xf numFmtId="0" fontId="16" fillId="0" borderId="0" xfId="0" applyFont="1" applyFill="1" applyBorder="1" applyAlignment="1">
      <alignment horizontal="center" vertical="center" wrapText="1"/>
    </xf>
    <xf numFmtId="0" fontId="17" fillId="0" borderId="7" xfId="0" applyFont="1" applyBorder="1" applyAlignment="1">
      <alignment horizontal="center" vertical="center" wrapText="1"/>
    </xf>
    <xf numFmtId="0" fontId="17" fillId="0" borderId="2" xfId="0" applyFont="1" applyBorder="1" applyAlignment="1">
      <alignment horizontal="center" vertical="center" wrapText="1"/>
    </xf>
    <xf numFmtId="4" fontId="3" fillId="0" borderId="7" xfId="0" applyNumberFormat="1" applyFont="1" applyBorder="1" applyAlignment="1">
      <alignment horizontal="right" vertical="center"/>
    </xf>
    <xf numFmtId="4" fontId="3" fillId="0" borderId="2" xfId="0" applyNumberFormat="1" applyFont="1" applyBorder="1" applyAlignment="1">
      <alignment horizontal="right" vertical="center"/>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0" fontId="4" fillId="0" borderId="9" xfId="0" applyFont="1" applyBorder="1" applyAlignment="1">
      <alignment horizontal="center" vertical="center"/>
    </xf>
    <xf numFmtId="49" fontId="4" fillId="0" borderId="6" xfId="0" applyNumberFormat="1" applyFont="1" applyBorder="1" applyAlignment="1">
      <alignment horizontal="center" vertical="center"/>
    </xf>
    <xf numFmtId="49" fontId="4" fillId="0" borderId="12" xfId="0" applyNumberFormat="1" applyFont="1" applyBorder="1" applyAlignment="1">
      <alignment horizontal="center" vertical="center"/>
    </xf>
    <xf numFmtId="49" fontId="4" fillId="0" borderId="7" xfId="0" applyNumberFormat="1" applyFont="1" applyBorder="1" applyAlignment="1">
      <alignment horizontal="center" vertical="center"/>
    </xf>
    <xf numFmtId="0" fontId="1" fillId="0" borderId="2" xfId="0" applyFont="1" applyBorder="1" applyAlignment="1">
      <alignment horizontal="center" vertical="center"/>
    </xf>
    <xf numFmtId="0" fontId="1" fillId="0" borderId="4" xfId="0" applyFont="1" applyBorder="1" applyAlignment="1">
      <alignment horizontal="center" vertical="center"/>
    </xf>
    <xf numFmtId="0" fontId="18" fillId="0" borderId="0" xfId="0" applyFont="1" applyFill="1" applyBorder="1" applyAlignment="1">
      <alignment horizontal="center" vertical="center"/>
    </xf>
    <xf numFmtId="0" fontId="19" fillId="0" borderId="0" xfId="0" applyFont="1" applyAlignment="1">
      <alignment horizontal="center" vertical="center"/>
    </xf>
    <xf numFmtId="0" fontId="4" fillId="0" borderId="1" xfId="0" applyFont="1" applyBorder="1" applyAlignment="1" applyProtection="1">
      <alignment horizontal="center" vertical="center"/>
      <protection locked="0"/>
    </xf>
    <xf numFmtId="0" fontId="20" fillId="0" borderId="7" xfId="0" applyFont="1" applyBorder="1" applyAlignment="1">
      <alignment vertical="center"/>
    </xf>
    <xf numFmtId="4" fontId="20" fillId="0" borderId="7" xfId="0" applyNumberFormat="1" applyFont="1" applyBorder="1" applyAlignment="1" applyProtection="1">
      <alignment horizontal="right" vertical="center"/>
      <protection locked="0"/>
    </xf>
    <xf numFmtId="49" fontId="20" fillId="0" borderId="7" xfId="50" applyFont="1">
      <alignment horizontal="left" vertical="center" wrapText="1"/>
    </xf>
    <xf numFmtId="0" fontId="5" fillId="0" borderId="7" xfId="0" applyFont="1" applyBorder="1" applyAlignment="1">
      <alignment vertical="center"/>
    </xf>
    <xf numFmtId="0" fontId="3" fillId="0" borderId="7" xfId="0" applyFont="1" applyBorder="1" applyAlignment="1">
      <alignment vertical="center"/>
    </xf>
    <xf numFmtId="4" fontId="20" fillId="0" borderId="7" xfId="0" applyNumberFormat="1" applyFont="1" applyBorder="1" applyAlignment="1">
      <alignment horizontal="right" vertical="center"/>
    </xf>
    <xf numFmtId="0" fontId="5" fillId="0" borderId="7" xfId="0" applyFont="1" applyBorder="1" applyAlignment="1">
      <alignment horizontal="left" vertical="center"/>
    </xf>
    <xf numFmtId="0" fontId="20" fillId="0" borderId="7" xfId="0" applyFont="1" applyBorder="1" applyAlignment="1">
      <alignment horizontal="center" vertical="center"/>
    </xf>
    <xf numFmtId="0" fontId="20" fillId="0" borderId="7" xfId="0" applyFont="1" applyBorder="1" applyAlignment="1" applyProtection="1">
      <alignment horizontal="center" vertical="center"/>
      <protection locked="0"/>
    </xf>
    <xf numFmtId="0" fontId="3" fillId="0" borderId="7" xfId="0" applyFont="1" applyBorder="1" applyAlignment="1">
      <alignment horizontal="left" vertical="center"/>
    </xf>
    <xf numFmtId="0" fontId="1" fillId="0" borderId="1" xfId="0" applyFont="1" applyBorder="1" applyAlignment="1">
      <alignment horizontal="center" vertical="center" wrapText="1"/>
    </xf>
    <xf numFmtId="4" fontId="3" fillId="0" borderId="7" xfId="0" applyNumberFormat="1" applyFont="1" applyBorder="1" applyAlignment="1">
      <alignment horizontal="right" vertical="center" shrinkToFit="1"/>
    </xf>
    <xf numFmtId="176" fontId="5" fillId="0" borderId="0" xfId="51" applyFont="1" applyBorder="1">
      <alignment horizontal="right" vertical="center"/>
    </xf>
    <xf numFmtId="0" fontId="1" fillId="0" borderId="0" xfId="0" applyFont="1" applyProtection="1">
      <protection locked="0"/>
    </xf>
    <xf numFmtId="0" fontId="11" fillId="0" borderId="0" xfId="0" applyFont="1" applyFill="1" applyBorder="1" applyAlignment="1" applyProtection="1">
      <alignment horizontal="center" vertical="center"/>
      <protection locked="0"/>
    </xf>
    <xf numFmtId="0" fontId="4" fillId="0" borderId="0" xfId="0" applyFont="1" applyProtection="1">
      <protection locked="0"/>
    </xf>
    <xf numFmtId="0" fontId="1" fillId="0" borderId="1"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3" xfId="0" applyFont="1" applyBorder="1" applyAlignment="1">
      <alignment horizontal="center" vertical="center" wrapText="1"/>
    </xf>
    <xf numFmtId="0" fontId="1" fillId="0" borderId="3" xfId="0" applyFont="1" applyBorder="1" applyAlignment="1" applyProtection="1">
      <alignment horizontal="center" vertical="center"/>
      <protection locked="0"/>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11" xfId="0" applyFont="1" applyBorder="1" applyAlignment="1" applyProtection="1">
      <alignment horizontal="center" vertical="center"/>
      <protection locked="0"/>
    </xf>
    <xf numFmtId="0" fontId="1" fillId="0" borderId="12" xfId="0" applyFont="1" applyBorder="1" applyAlignment="1">
      <alignment horizontal="center" vertical="center" wrapText="1"/>
    </xf>
    <xf numFmtId="0" fontId="21" fillId="0" borderId="1" xfId="0" applyFont="1" applyBorder="1" applyAlignment="1">
      <alignment horizontal="center" vertical="center" wrapText="1"/>
    </xf>
    <xf numFmtId="0" fontId="1" fillId="0" borderId="6" xfId="0" applyFont="1" applyBorder="1" applyAlignment="1">
      <alignment horizontal="center" vertical="center"/>
    </xf>
    <xf numFmtId="0" fontId="1" fillId="0" borderId="12" xfId="0" applyFont="1" applyBorder="1" applyAlignment="1">
      <alignment horizontal="center" vertical="center"/>
    </xf>
    <xf numFmtId="0" fontId="1" fillId="0" borderId="12"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protection locked="0"/>
    </xf>
    <xf numFmtId="0" fontId="3" fillId="0" borderId="7" xfId="0" applyFont="1" applyBorder="1" applyAlignment="1" applyProtection="1">
      <alignment horizontal="center" vertical="center"/>
      <protection locked="0"/>
    </xf>
    <xf numFmtId="0" fontId="3" fillId="0" borderId="7" xfId="0" applyFont="1" applyBorder="1" applyAlignment="1" applyProtection="1">
      <alignment horizontal="right" vertical="center"/>
      <protection locked="0"/>
    </xf>
    <xf numFmtId="0" fontId="11" fillId="0" borderId="0" xfId="0" applyFont="1" applyAlignment="1">
      <alignment horizontal="center" vertical="center"/>
    </xf>
    <xf numFmtId="0" fontId="6" fillId="0" borderId="0" xfId="0" applyFont="1" applyAlignment="1">
      <alignment horizontal="center" vertical="top"/>
    </xf>
    <xf numFmtId="0" fontId="3" fillId="0" borderId="6" xfId="0" applyFont="1" applyBorder="1" applyAlignment="1">
      <alignment horizontal="left" vertical="center"/>
    </xf>
    <xf numFmtId="0" fontId="20" fillId="0" borderId="6" xfId="0" applyFont="1" applyBorder="1" applyAlignment="1">
      <alignment horizontal="center" vertical="center"/>
    </xf>
    <xf numFmtId="0" fontId="20" fillId="0" borderId="6" xfId="0" applyFont="1" applyBorder="1" applyAlignment="1">
      <alignment horizontal="left" vertical="center"/>
    </xf>
    <xf numFmtId="0" fontId="20" fillId="0" borderId="7" xfId="0" applyFont="1" applyBorder="1" applyAlignment="1">
      <alignment horizontal="left" vertical="center"/>
    </xf>
    <xf numFmtId="176" fontId="20" fillId="0" borderId="7" xfId="0" applyNumberFormat="1" applyFont="1" applyBorder="1" applyAlignment="1">
      <alignment horizontal="right" vertical="center"/>
    </xf>
    <xf numFmtId="0" fontId="5" fillId="0" borderId="6" xfId="0" applyFont="1" applyBorder="1" applyAlignment="1">
      <alignment horizontal="left" vertical="center"/>
    </xf>
    <xf numFmtId="0" fontId="20" fillId="0" borderId="6" xfId="0" applyFont="1" applyBorder="1" applyAlignment="1" applyProtection="1">
      <alignment horizontal="center" vertical="center"/>
      <protection locked="0"/>
    </xf>
  </cellXfs>
  <cellStyles count="5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 name="Normal" xfId="5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21"/>
  <sheetViews>
    <sheetView showZeros="0" tabSelected="1" zoomScale="130" zoomScaleNormal="130" workbookViewId="0">
      <selection activeCell="A2" sqref="A2:D2"/>
    </sheetView>
  </sheetViews>
  <sheetFormatPr defaultColWidth="8" defaultRowHeight="14.25" customHeight="1" outlineLevelCol="3"/>
  <cols>
    <col min="1" max="1" width="39.5727272727273" customWidth="1"/>
    <col min="2" max="2" width="46.3181818181818" customWidth="1"/>
    <col min="3" max="3" width="40.4272727272727" customWidth="1"/>
    <col min="4" max="4" width="50.1727272727273" customWidth="1"/>
  </cols>
  <sheetData>
    <row r="1" ht="12" customHeight="1" spans="1:4">
      <c r="D1" s="96" t="s">
        <v>0</v>
      </c>
    </row>
    <row r="2" ht="36" customHeight="1" spans="1:4">
      <c r="A2" s="172" t="s">
        <v>1</v>
      </c>
      <c r="B2" s="173"/>
      <c r="C2" s="173"/>
      <c r="D2" s="173"/>
    </row>
    <row r="3" ht="21" customHeight="1" spans="1:4">
      <c r="A3" s="95" t="str">
        <f>"单位名称："&amp;"云南省体育科学研究所"</f>
        <v>单位名称：云南省体育科学研究所</v>
      </c>
      <c r="B3" s="136"/>
      <c r="C3" s="136"/>
      <c r="D3" s="94" t="s">
        <v>2</v>
      </c>
    </row>
    <row r="4" ht="19.5" customHeight="1" spans="1:4">
      <c r="A4" s="10" t="s">
        <v>3</v>
      </c>
      <c r="B4" s="12"/>
      <c r="C4" s="10" t="s">
        <v>4</v>
      </c>
      <c r="D4" s="12"/>
    </row>
    <row r="5" ht="19.5" customHeight="1" spans="1:4">
      <c r="A5" s="15" t="s">
        <v>5</v>
      </c>
      <c r="B5" s="15" t="s">
        <v>6</v>
      </c>
      <c r="C5" s="15" t="s">
        <v>7</v>
      </c>
      <c r="D5" s="15" t="s">
        <v>6</v>
      </c>
    </row>
    <row r="6" ht="19.5" customHeight="1" spans="1:4">
      <c r="A6" s="18"/>
      <c r="B6" s="18"/>
      <c r="C6" s="18"/>
      <c r="D6" s="18"/>
    </row>
    <row r="7" ht="25.4" customHeight="1" spans="1:4">
      <c r="A7" s="147" t="s">
        <v>8</v>
      </c>
      <c r="B7" s="125">
        <v>9575742.56</v>
      </c>
      <c r="C7" s="23" t="str">
        <f>"一"&amp;"、"&amp;"科学技术支出"</f>
        <v>一、科学技术支出</v>
      </c>
      <c r="D7" s="125">
        <v>8833031.71</v>
      </c>
    </row>
    <row r="8" ht="25.4" customHeight="1" spans="1:4">
      <c r="A8" s="147" t="s">
        <v>9</v>
      </c>
      <c r="B8" s="125">
        <v>25690400</v>
      </c>
      <c r="C8" s="23" t="str">
        <f>"二"&amp;"、"&amp;"社会保障和就业支出"</f>
        <v>二、社会保障和就业支出</v>
      </c>
      <c r="D8" s="125">
        <v>693009.72</v>
      </c>
    </row>
    <row r="9" ht="25.4" customHeight="1" spans="1:4">
      <c r="A9" s="147" t="s">
        <v>10</v>
      </c>
      <c r="B9" s="125"/>
      <c r="C9" s="23" t="str">
        <f>"三"&amp;"、"&amp;"卫生健康支出"</f>
        <v>三、卫生健康支出</v>
      </c>
      <c r="D9" s="125">
        <v>679877.24</v>
      </c>
    </row>
    <row r="10" ht="25.4" customHeight="1" spans="1:4">
      <c r="A10" s="147" t="s">
        <v>11</v>
      </c>
      <c r="B10" s="90"/>
      <c r="C10" s="23" t="str">
        <f>"四"&amp;"、"&amp;"住房保障支出"</f>
        <v>四、住房保障支出</v>
      </c>
      <c r="D10" s="125">
        <v>469823.89</v>
      </c>
    </row>
    <row r="11" ht="25.4" customHeight="1" spans="1:4">
      <c r="A11" s="147" t="s">
        <v>12</v>
      </c>
      <c r="B11" s="125">
        <v>700000</v>
      </c>
      <c r="C11" s="23" t="str">
        <f>"五"&amp;"、"&amp;"其他支出"</f>
        <v>五、其他支出</v>
      </c>
      <c r="D11" s="125">
        <v>26170837.48</v>
      </c>
    </row>
    <row r="12" ht="25.4" customHeight="1" spans="1:4">
      <c r="A12" s="147" t="s">
        <v>13</v>
      </c>
      <c r="B12" s="90"/>
      <c r="C12" s="23"/>
      <c r="D12" s="125"/>
    </row>
    <row r="13" ht="25.4" customHeight="1" spans="1:4">
      <c r="A13" s="147" t="s">
        <v>14</v>
      </c>
      <c r="B13" s="90"/>
      <c r="C13" s="23"/>
      <c r="D13" s="125"/>
    </row>
    <row r="14" ht="25.4" customHeight="1" spans="1:4">
      <c r="A14" s="147" t="s">
        <v>15</v>
      </c>
      <c r="B14" s="90">
        <v>700000</v>
      </c>
      <c r="C14" s="23"/>
      <c r="D14" s="125"/>
    </row>
    <row r="15" ht="25.4" customHeight="1" spans="1:4">
      <c r="A15" s="174" t="s">
        <v>16</v>
      </c>
      <c r="B15" s="90"/>
      <c r="C15" s="23"/>
      <c r="D15" s="125"/>
    </row>
    <row r="16" ht="25.4" customHeight="1" spans="1:4">
      <c r="A16" s="174" t="s">
        <v>17</v>
      </c>
      <c r="B16" s="125"/>
      <c r="C16" s="23"/>
      <c r="D16" s="125"/>
    </row>
    <row r="17" ht="25.4" customHeight="1" spans="1:4">
      <c r="A17" s="175" t="s">
        <v>18</v>
      </c>
      <c r="B17" s="143">
        <v>35966142.56</v>
      </c>
      <c r="C17" s="145" t="s">
        <v>19</v>
      </c>
      <c r="D17" s="143">
        <v>36846580.04</v>
      </c>
    </row>
    <row r="18" ht="25.4" customHeight="1" spans="1:4">
      <c r="A18" s="176" t="s">
        <v>20</v>
      </c>
      <c r="B18" s="143">
        <v>880437.48</v>
      </c>
      <c r="C18" s="177" t="s">
        <v>21</v>
      </c>
      <c r="D18" s="178"/>
    </row>
    <row r="19" ht="25.4" customHeight="1" spans="1:4">
      <c r="A19" s="179" t="s">
        <v>22</v>
      </c>
      <c r="B19" s="125">
        <v>880437.48</v>
      </c>
      <c r="C19" s="144" t="s">
        <v>22</v>
      </c>
      <c r="D19" s="90"/>
    </row>
    <row r="20" ht="25.4" customHeight="1" spans="1:4">
      <c r="A20" s="179" t="s">
        <v>23</v>
      </c>
      <c r="B20" s="125"/>
      <c r="C20" s="144" t="s">
        <v>23</v>
      </c>
      <c r="D20" s="90"/>
    </row>
    <row r="21" ht="25.4" customHeight="1" spans="1:4">
      <c r="A21" s="180" t="s">
        <v>24</v>
      </c>
      <c r="B21" s="143">
        <v>36846580.04</v>
      </c>
      <c r="C21" s="145" t="s">
        <v>25</v>
      </c>
      <c r="D21" s="139">
        <v>36846580.04</v>
      </c>
    </row>
  </sheetData>
  <mergeCells count="8">
    <mergeCell ref="A2:D2"/>
    <mergeCell ref="A3:B3"/>
    <mergeCell ref="A4:B4"/>
    <mergeCell ref="C4:D4"/>
    <mergeCell ref="A5:A6"/>
    <mergeCell ref="B5:B6"/>
    <mergeCell ref="C5:C6"/>
    <mergeCell ref="D5:D6"/>
  </mergeCells>
  <pageMargins left="0.75" right="0.75" top="1" bottom="1" header="0.5" footer="0.5"/>
  <pageSetup paperSize="9" scale="75" fitToHeight="0"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11"/>
  <sheetViews>
    <sheetView showZeros="0" workbookViewId="0">
      <selection activeCell="A2" sqref="A2:F2"/>
    </sheetView>
  </sheetViews>
  <sheetFormatPr defaultColWidth="9.14545454545454" defaultRowHeight="14.25" customHeight="1" outlineLevelCol="6"/>
  <cols>
    <col min="1" max="1" width="29.0363636363636" customWidth="1"/>
    <col min="2" max="2" width="28.6" customWidth="1"/>
    <col min="3" max="3" width="31.6" customWidth="1"/>
    <col min="4" max="6" width="33.4545454545455" customWidth="1"/>
  </cols>
  <sheetData>
    <row r="1" ht="15.75" customHeight="1" spans="1:7">
      <c r="F1" s="56" t="s">
        <v>425</v>
      </c>
    </row>
    <row r="2" ht="28.5" customHeight="1" spans="1:7">
      <c r="A2" s="27" t="s">
        <v>426</v>
      </c>
      <c r="B2" s="27"/>
      <c r="C2" s="27"/>
      <c r="D2" s="27"/>
      <c r="E2" s="27"/>
      <c r="F2" s="27"/>
    </row>
    <row r="3" ht="15" customHeight="1" spans="1:7">
      <c r="A3" s="104" t="str">
        <f>"单位名称："&amp;"云南省体育科学研究所"</f>
        <v>单位名称：云南省体育科学研究所</v>
      </c>
      <c r="B3" s="105"/>
      <c r="C3" s="105"/>
      <c r="D3" s="59"/>
      <c r="E3" s="59"/>
      <c r="F3" s="106" t="s">
        <v>2</v>
      </c>
    </row>
    <row r="4" ht="18.75" customHeight="1" spans="1:7">
      <c r="A4" s="9" t="s">
        <v>131</v>
      </c>
      <c r="B4" s="9" t="s">
        <v>48</v>
      </c>
      <c r="C4" s="9" t="s">
        <v>49</v>
      </c>
      <c r="D4" s="15" t="s">
        <v>427</v>
      </c>
      <c r="E4" s="63"/>
      <c r="F4" s="63"/>
    </row>
    <row r="5" ht="30" customHeight="1" spans="1:7">
      <c r="A5" s="18"/>
      <c r="B5" s="18"/>
      <c r="C5" s="18"/>
      <c r="D5" s="15" t="s">
        <v>30</v>
      </c>
      <c r="E5" s="63" t="s">
        <v>57</v>
      </c>
      <c r="F5" s="63" t="s">
        <v>58</v>
      </c>
    </row>
    <row r="6" ht="16.5" customHeight="1" spans="1:7">
      <c r="A6" s="63">
        <v>1</v>
      </c>
      <c r="B6" s="63">
        <v>2</v>
      </c>
      <c r="C6" s="63">
        <v>3</v>
      </c>
      <c r="D6" s="63">
        <v>4</v>
      </c>
      <c r="E6" s="63">
        <v>5</v>
      </c>
      <c r="F6" s="63">
        <v>6</v>
      </c>
    </row>
    <row r="7" ht="20.25" customHeight="1" spans="1:7">
      <c r="A7" s="30" t="s">
        <v>45</v>
      </c>
      <c r="B7" s="30" t="s">
        <v>92</v>
      </c>
      <c r="C7" s="30" t="s">
        <v>56</v>
      </c>
      <c r="D7" s="22">
        <v>26170837.48</v>
      </c>
      <c r="E7" s="22"/>
      <c r="F7" s="22">
        <v>26170837.48</v>
      </c>
      <c r="G7" s="103"/>
    </row>
    <row r="8" ht="20.25" customHeight="1" spans="1:7">
      <c r="A8" s="30" t="s">
        <v>45</v>
      </c>
      <c r="B8" s="107" t="s">
        <v>93</v>
      </c>
      <c r="C8" s="107" t="s">
        <v>94</v>
      </c>
      <c r="D8" s="22">
        <v>26170837.48</v>
      </c>
      <c r="E8" s="22"/>
      <c r="F8" s="22">
        <v>26170837.48</v>
      </c>
      <c r="G8" s="103"/>
    </row>
    <row r="9" ht="20.25" customHeight="1" spans="1:7">
      <c r="A9" s="30" t="s">
        <v>45</v>
      </c>
      <c r="B9" s="108" t="s">
        <v>95</v>
      </c>
      <c r="C9" s="108" t="s">
        <v>96</v>
      </c>
      <c r="D9" s="22">
        <v>26170837.48</v>
      </c>
      <c r="E9" s="22"/>
      <c r="F9" s="22">
        <v>26170837.48</v>
      </c>
      <c r="G9" s="103"/>
    </row>
    <row r="10" ht="17.25" customHeight="1" spans="1:7">
      <c r="A10" s="109" t="s">
        <v>97</v>
      </c>
      <c r="B10" s="110"/>
      <c r="C10" s="110" t="s">
        <v>97</v>
      </c>
      <c r="D10" s="22">
        <v>26170837.48</v>
      </c>
      <c r="E10" s="22"/>
      <c r="F10" s="22">
        <v>26170837.48</v>
      </c>
      <c r="G10" s="103"/>
    </row>
    <row r="11" customHeight="1" spans="1:7">
      <c r="D11" s="103"/>
      <c r="E11" s="103"/>
      <c r="F11" s="103"/>
      <c r="G11" s="103"/>
    </row>
  </sheetData>
  <mergeCells count="6">
    <mergeCell ref="A2:F2"/>
    <mergeCell ref="D4:F4"/>
    <mergeCell ref="A10:C10"/>
    <mergeCell ref="A4:A5"/>
    <mergeCell ref="B4:B5"/>
    <mergeCell ref="C4:C5"/>
  </mergeCells>
  <pageMargins left="0.75" right="0.75" top="1" bottom="1" header="0.5" footer="0.5"/>
  <pageSetup paperSize="9" scale="69" fitToHeight="0"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Q47"/>
  <sheetViews>
    <sheetView showZeros="0" topLeftCell="A6" workbookViewId="0">
      <selection activeCell="S19" sqref="$A1:$XFD1048576"/>
    </sheetView>
  </sheetViews>
  <sheetFormatPr defaultColWidth="9.14545454545454" defaultRowHeight="14.25" customHeight="1"/>
  <cols>
    <col min="1" max="1" width="39.1454545454545" customWidth="1"/>
    <col min="2" max="2" width="21.7090909090909" customWidth="1"/>
    <col min="3" max="3" width="35.2818181818182" customWidth="1"/>
    <col min="4" max="4" width="7.70909090909091" customWidth="1"/>
    <col min="5" max="5" width="10.2818181818182" customWidth="1"/>
    <col min="6" max="11" width="14.7454545454545" customWidth="1"/>
    <col min="12" max="16" width="12.5727272727273" customWidth="1"/>
    <col min="17" max="17" width="10.4272727272727" customWidth="1"/>
  </cols>
  <sheetData>
    <row r="1" ht="13.5" customHeight="1" spans="1:17">
      <c r="O1" s="44"/>
      <c r="P1" s="44"/>
      <c r="Q1" s="94" t="s">
        <v>428</v>
      </c>
    </row>
    <row r="2" ht="27.75" customHeight="1" spans="1:17">
      <c r="A2" s="57" t="s">
        <v>429</v>
      </c>
      <c r="B2" s="27"/>
      <c r="C2" s="27"/>
      <c r="D2" s="27"/>
      <c r="E2" s="27"/>
      <c r="F2" s="27"/>
      <c r="G2" s="27"/>
      <c r="H2" s="27"/>
      <c r="I2" s="27"/>
      <c r="J2" s="27"/>
      <c r="K2" s="46"/>
      <c r="L2" s="27"/>
      <c r="M2" s="27"/>
      <c r="N2" s="27"/>
      <c r="O2" s="46"/>
      <c r="P2" s="46"/>
      <c r="Q2" s="27"/>
    </row>
    <row r="3" ht="18.75" customHeight="1" spans="1:17">
      <c r="A3" s="95" t="str">
        <f>"单位名称："&amp;"云南省体育科学研究所"</f>
        <v>单位名称：云南省体育科学研究所</v>
      </c>
      <c r="B3" s="6"/>
      <c r="C3" s="6"/>
      <c r="D3" s="6"/>
      <c r="E3" s="6"/>
      <c r="F3" s="6"/>
      <c r="G3" s="6"/>
      <c r="H3" s="6"/>
      <c r="I3" s="6"/>
      <c r="J3" s="6"/>
      <c r="O3" s="62"/>
      <c r="P3" s="62"/>
      <c r="Q3" s="96" t="s">
        <v>122</v>
      </c>
    </row>
    <row r="4" ht="15.75" customHeight="1" spans="1:17">
      <c r="A4" s="9" t="s">
        <v>430</v>
      </c>
      <c r="B4" s="74" t="s">
        <v>431</v>
      </c>
      <c r="C4" s="74" t="s">
        <v>432</v>
      </c>
      <c r="D4" s="74" t="s">
        <v>433</v>
      </c>
      <c r="E4" s="74" t="s">
        <v>434</v>
      </c>
      <c r="F4" s="74" t="s">
        <v>435</v>
      </c>
      <c r="G4" s="75" t="s">
        <v>138</v>
      </c>
      <c r="H4" s="75"/>
      <c r="I4" s="75"/>
      <c r="J4" s="75"/>
      <c r="K4" s="76"/>
      <c r="L4" s="75"/>
      <c r="M4" s="75"/>
      <c r="N4" s="75"/>
      <c r="O4" s="77"/>
      <c r="P4" s="76"/>
      <c r="Q4" s="78"/>
    </row>
    <row r="5" ht="17.25" customHeight="1" spans="1:17">
      <c r="A5" s="14"/>
      <c r="B5" s="79"/>
      <c r="C5" s="79"/>
      <c r="D5" s="79"/>
      <c r="E5" s="79"/>
      <c r="F5" s="79"/>
      <c r="G5" s="79" t="s">
        <v>30</v>
      </c>
      <c r="H5" s="79" t="s">
        <v>33</v>
      </c>
      <c r="I5" s="79" t="s">
        <v>436</v>
      </c>
      <c r="J5" s="79" t="s">
        <v>437</v>
      </c>
      <c r="K5" s="80" t="s">
        <v>438</v>
      </c>
      <c r="L5" s="81" t="s">
        <v>439</v>
      </c>
      <c r="M5" s="81"/>
      <c r="N5" s="81"/>
      <c r="O5" s="82"/>
      <c r="P5" s="83"/>
      <c r="Q5" s="84"/>
    </row>
    <row r="6" ht="54" customHeight="1" spans="1:17">
      <c r="A6" s="17"/>
      <c r="B6" s="84"/>
      <c r="C6" s="84"/>
      <c r="D6" s="84"/>
      <c r="E6" s="84"/>
      <c r="F6" s="84"/>
      <c r="G6" s="84"/>
      <c r="H6" s="84" t="s">
        <v>32</v>
      </c>
      <c r="I6" s="84"/>
      <c r="J6" s="84"/>
      <c r="K6" s="85"/>
      <c r="L6" s="84" t="s">
        <v>32</v>
      </c>
      <c r="M6" s="84" t="s">
        <v>43</v>
      </c>
      <c r="N6" s="84" t="s">
        <v>145</v>
      </c>
      <c r="O6" s="86" t="s">
        <v>39</v>
      </c>
      <c r="P6" s="85" t="s">
        <v>40</v>
      </c>
      <c r="Q6" s="84" t="s">
        <v>41</v>
      </c>
    </row>
    <row r="7" ht="15" customHeight="1" spans="1:17">
      <c r="A7" s="18">
        <v>1</v>
      </c>
      <c r="B7" s="97">
        <v>2</v>
      </c>
      <c r="C7" s="97">
        <v>3</v>
      </c>
      <c r="D7" s="97">
        <v>4</v>
      </c>
      <c r="E7" s="97">
        <v>5</v>
      </c>
      <c r="F7" s="97">
        <v>6</v>
      </c>
      <c r="G7" s="98">
        <v>7</v>
      </c>
      <c r="H7" s="98">
        <v>8</v>
      </c>
      <c r="I7" s="98">
        <v>9</v>
      </c>
      <c r="J7" s="98">
        <v>10</v>
      </c>
      <c r="K7" s="98">
        <v>11</v>
      </c>
      <c r="L7" s="98">
        <v>12</v>
      </c>
      <c r="M7" s="98">
        <v>13</v>
      </c>
      <c r="N7" s="98">
        <v>14</v>
      </c>
      <c r="O7" s="98">
        <v>15</v>
      </c>
      <c r="P7" s="98">
        <v>16</v>
      </c>
      <c r="Q7" s="98">
        <v>17</v>
      </c>
    </row>
    <row r="8" ht="21" customHeight="1" spans="1:17">
      <c r="A8" s="87" t="s">
        <v>45</v>
      </c>
      <c r="B8" s="88"/>
      <c r="C8" s="88"/>
      <c r="D8" s="88"/>
      <c r="E8" s="99"/>
      <c r="F8" s="22">
        <v>9785700</v>
      </c>
      <c r="G8" s="22">
        <v>18276200</v>
      </c>
      <c r="H8" s="22">
        <v>115800</v>
      </c>
      <c r="I8" s="22">
        <v>17560400</v>
      </c>
      <c r="J8" s="22"/>
      <c r="K8" s="22"/>
      <c r="L8" s="22">
        <v>600000</v>
      </c>
      <c r="M8" s="22"/>
      <c r="N8" s="22"/>
      <c r="O8" s="22">
        <v>600000</v>
      </c>
      <c r="P8" s="22"/>
      <c r="Q8" s="22"/>
    </row>
    <row r="9" ht="21" customHeight="1" spans="1:17">
      <c r="A9" s="100" t="s">
        <v>169</v>
      </c>
      <c r="B9" s="88" t="s">
        <v>440</v>
      </c>
      <c r="C9" s="88" t="s">
        <v>441</v>
      </c>
      <c r="D9" s="101" t="s">
        <v>259</v>
      </c>
      <c r="E9" s="102">
        <v>1</v>
      </c>
      <c r="F9" s="22">
        <v>15000</v>
      </c>
      <c r="G9" s="22">
        <v>15000</v>
      </c>
      <c r="H9" s="22">
        <v>15000</v>
      </c>
      <c r="I9" s="22"/>
      <c r="J9" s="22"/>
      <c r="K9" s="22"/>
      <c r="L9" s="22"/>
      <c r="M9" s="22"/>
      <c r="N9" s="22"/>
      <c r="O9" s="22"/>
      <c r="P9" s="22"/>
      <c r="Q9" s="22"/>
    </row>
    <row r="10" ht="21" customHeight="1" spans="1:17">
      <c r="A10" s="100" t="s">
        <v>169</v>
      </c>
      <c r="B10" s="88" t="s">
        <v>442</v>
      </c>
      <c r="C10" s="88" t="s">
        <v>443</v>
      </c>
      <c r="D10" s="101" t="s">
        <v>259</v>
      </c>
      <c r="E10" s="102">
        <v>1</v>
      </c>
      <c r="F10" s="22">
        <v>4800</v>
      </c>
      <c r="G10" s="22">
        <v>4800</v>
      </c>
      <c r="H10" s="22">
        <v>4800</v>
      </c>
      <c r="I10" s="22"/>
      <c r="J10" s="22"/>
      <c r="K10" s="22"/>
      <c r="L10" s="22"/>
      <c r="M10" s="22"/>
      <c r="N10" s="22"/>
      <c r="O10" s="22"/>
      <c r="P10" s="22"/>
      <c r="Q10" s="22"/>
    </row>
    <row r="11" ht="21" customHeight="1" spans="1:17">
      <c r="A11" s="100" t="s">
        <v>176</v>
      </c>
      <c r="B11" s="88" t="s">
        <v>444</v>
      </c>
      <c r="C11" s="88" t="s">
        <v>445</v>
      </c>
      <c r="D11" s="101" t="s">
        <v>259</v>
      </c>
      <c r="E11" s="102">
        <v>2</v>
      </c>
      <c r="F11" s="22">
        <v>96000</v>
      </c>
      <c r="G11" s="22">
        <v>96000</v>
      </c>
      <c r="H11" s="22">
        <v>96000</v>
      </c>
      <c r="I11" s="22"/>
      <c r="J11" s="22"/>
      <c r="K11" s="22"/>
      <c r="L11" s="22"/>
      <c r="M11" s="22"/>
      <c r="N11" s="22"/>
      <c r="O11" s="22"/>
      <c r="P11" s="22"/>
      <c r="Q11" s="22"/>
    </row>
    <row r="12" ht="21" customHeight="1" spans="1:17">
      <c r="A12" s="100" t="s">
        <v>225</v>
      </c>
      <c r="B12" s="88" t="s">
        <v>446</v>
      </c>
      <c r="C12" s="88" t="s">
        <v>447</v>
      </c>
      <c r="D12" s="101" t="s">
        <v>448</v>
      </c>
      <c r="E12" s="102">
        <v>1</v>
      </c>
      <c r="F12" s="22">
        <v>200000</v>
      </c>
      <c r="G12" s="22">
        <v>200000</v>
      </c>
      <c r="H12" s="22"/>
      <c r="I12" s="22">
        <v>200000</v>
      </c>
      <c r="J12" s="22"/>
      <c r="K12" s="22"/>
      <c r="L12" s="22"/>
      <c r="M12" s="22"/>
      <c r="N12" s="22"/>
      <c r="O12" s="22"/>
      <c r="P12" s="22"/>
      <c r="Q12" s="22"/>
    </row>
    <row r="13" ht="21" customHeight="1" spans="1:17">
      <c r="A13" s="100" t="s">
        <v>225</v>
      </c>
      <c r="B13" s="88" t="s">
        <v>449</v>
      </c>
      <c r="C13" s="88" t="s">
        <v>450</v>
      </c>
      <c r="D13" s="101" t="s">
        <v>448</v>
      </c>
      <c r="E13" s="102">
        <v>1</v>
      </c>
      <c r="F13" s="22">
        <v>139900</v>
      </c>
      <c r="G13" s="22">
        <v>139900</v>
      </c>
      <c r="H13" s="22"/>
      <c r="I13" s="22">
        <v>139900</v>
      </c>
      <c r="J13" s="22"/>
      <c r="K13" s="22"/>
      <c r="L13" s="22"/>
      <c r="M13" s="22"/>
      <c r="N13" s="22"/>
      <c r="O13" s="22"/>
      <c r="P13" s="22"/>
      <c r="Q13" s="22"/>
    </row>
    <row r="14" ht="21" customHeight="1" spans="1:17">
      <c r="A14" s="100" t="s">
        <v>225</v>
      </c>
      <c r="B14" s="88" t="s">
        <v>451</v>
      </c>
      <c r="C14" s="88" t="s">
        <v>452</v>
      </c>
      <c r="D14" s="101" t="s">
        <v>259</v>
      </c>
      <c r="E14" s="102">
        <v>1</v>
      </c>
      <c r="F14" s="22">
        <v>350000</v>
      </c>
      <c r="G14" s="22">
        <v>350000</v>
      </c>
      <c r="H14" s="22"/>
      <c r="I14" s="22">
        <v>350000</v>
      </c>
      <c r="J14" s="22"/>
      <c r="K14" s="22"/>
      <c r="L14" s="22"/>
      <c r="M14" s="22"/>
      <c r="N14" s="22"/>
      <c r="O14" s="22"/>
      <c r="P14" s="22"/>
      <c r="Q14" s="22"/>
    </row>
    <row r="15" ht="38" customHeight="1" spans="1:17">
      <c r="A15" s="100" t="s">
        <v>225</v>
      </c>
      <c r="B15" s="88" t="s">
        <v>453</v>
      </c>
      <c r="C15" s="88" t="s">
        <v>454</v>
      </c>
      <c r="D15" s="101" t="s">
        <v>259</v>
      </c>
      <c r="E15" s="102">
        <v>1</v>
      </c>
      <c r="F15" s="22">
        <v>700000</v>
      </c>
      <c r="G15" s="22">
        <v>700000</v>
      </c>
      <c r="H15" s="22"/>
      <c r="I15" s="22">
        <v>700000</v>
      </c>
      <c r="J15" s="22"/>
      <c r="K15" s="22"/>
      <c r="L15" s="22"/>
      <c r="M15" s="22"/>
      <c r="N15" s="22"/>
      <c r="O15" s="22"/>
      <c r="P15" s="22"/>
      <c r="Q15" s="22"/>
    </row>
    <row r="16" ht="33" customHeight="1" spans="1:17">
      <c r="A16" s="100" t="s">
        <v>225</v>
      </c>
      <c r="B16" s="88" t="s">
        <v>455</v>
      </c>
      <c r="C16" s="88" t="s">
        <v>454</v>
      </c>
      <c r="D16" s="101" t="s">
        <v>259</v>
      </c>
      <c r="E16" s="102">
        <v>1</v>
      </c>
      <c r="F16" s="22">
        <v>300000</v>
      </c>
      <c r="G16" s="22">
        <v>300000</v>
      </c>
      <c r="H16" s="22"/>
      <c r="I16" s="22">
        <v>300000</v>
      </c>
      <c r="J16" s="22"/>
      <c r="K16" s="22"/>
      <c r="L16" s="22"/>
      <c r="M16" s="22"/>
      <c r="N16" s="22"/>
      <c r="O16" s="22"/>
      <c r="P16" s="22"/>
      <c r="Q16" s="22"/>
    </row>
    <row r="17" ht="21" customHeight="1" spans="1:17">
      <c r="A17" s="100" t="s">
        <v>225</v>
      </c>
      <c r="B17" s="88" t="s">
        <v>456</v>
      </c>
      <c r="C17" s="88" t="s">
        <v>457</v>
      </c>
      <c r="D17" s="101" t="s">
        <v>448</v>
      </c>
      <c r="E17" s="102">
        <v>1</v>
      </c>
      <c r="F17" s="22">
        <v>300000</v>
      </c>
      <c r="G17" s="22">
        <v>300000</v>
      </c>
      <c r="H17" s="22"/>
      <c r="I17" s="22">
        <v>300000</v>
      </c>
      <c r="J17" s="22"/>
      <c r="K17" s="22"/>
      <c r="L17" s="22"/>
      <c r="M17" s="22"/>
      <c r="N17" s="22"/>
      <c r="O17" s="22"/>
      <c r="P17" s="22"/>
      <c r="Q17" s="22"/>
    </row>
    <row r="18" ht="36" customHeight="1" spans="1:17">
      <c r="A18" s="100" t="s">
        <v>225</v>
      </c>
      <c r="B18" s="88" t="s">
        <v>458</v>
      </c>
      <c r="C18" s="88" t="s">
        <v>459</v>
      </c>
      <c r="D18" s="101" t="s">
        <v>448</v>
      </c>
      <c r="E18" s="102">
        <v>2</v>
      </c>
      <c r="F18" s="22">
        <v>250000</v>
      </c>
      <c r="G18" s="22">
        <v>250000</v>
      </c>
      <c r="H18" s="22"/>
      <c r="I18" s="22">
        <v>250000</v>
      </c>
      <c r="J18" s="22"/>
      <c r="K18" s="22"/>
      <c r="L18" s="22"/>
      <c r="M18" s="22"/>
      <c r="N18" s="22"/>
      <c r="O18" s="22"/>
      <c r="P18" s="22"/>
      <c r="Q18" s="22"/>
    </row>
    <row r="19" ht="21" customHeight="1" spans="1:17">
      <c r="A19" s="100" t="s">
        <v>225</v>
      </c>
      <c r="B19" s="88" t="s">
        <v>460</v>
      </c>
      <c r="C19" s="88" t="s">
        <v>459</v>
      </c>
      <c r="D19" s="101" t="s">
        <v>448</v>
      </c>
      <c r="E19" s="102">
        <v>1</v>
      </c>
      <c r="F19" s="22"/>
      <c r="G19" s="22">
        <v>120000</v>
      </c>
      <c r="H19" s="22"/>
      <c r="I19" s="22">
        <v>120000</v>
      </c>
      <c r="J19" s="22"/>
      <c r="K19" s="22"/>
      <c r="L19" s="22"/>
      <c r="M19" s="22"/>
      <c r="N19" s="22"/>
      <c r="O19" s="22"/>
      <c r="P19" s="22"/>
      <c r="Q19" s="22"/>
    </row>
    <row r="20" ht="21" customHeight="1" spans="1:17">
      <c r="A20" s="100" t="s">
        <v>225</v>
      </c>
      <c r="B20" s="88" t="s">
        <v>461</v>
      </c>
      <c r="C20" s="88" t="s">
        <v>459</v>
      </c>
      <c r="D20" s="101" t="s">
        <v>448</v>
      </c>
      <c r="E20" s="102">
        <v>2</v>
      </c>
      <c r="F20" s="22">
        <v>300000</v>
      </c>
      <c r="G20" s="22">
        <v>300000</v>
      </c>
      <c r="H20" s="22"/>
      <c r="I20" s="22">
        <v>300000</v>
      </c>
      <c r="J20" s="22"/>
      <c r="K20" s="22"/>
      <c r="L20" s="22"/>
      <c r="M20" s="22"/>
      <c r="N20" s="22"/>
      <c r="O20" s="22"/>
      <c r="P20" s="22"/>
      <c r="Q20" s="22"/>
    </row>
    <row r="21" ht="38" customHeight="1" spans="1:17">
      <c r="A21" s="100" t="s">
        <v>225</v>
      </c>
      <c r="B21" s="88" t="s">
        <v>462</v>
      </c>
      <c r="C21" s="88" t="s">
        <v>459</v>
      </c>
      <c r="D21" s="101" t="s">
        <v>463</v>
      </c>
      <c r="E21" s="102">
        <v>1</v>
      </c>
      <c r="F21" s="22">
        <v>500000</v>
      </c>
      <c r="G21" s="22">
        <v>500000</v>
      </c>
      <c r="H21" s="22"/>
      <c r="I21" s="22">
        <v>500000</v>
      </c>
      <c r="J21" s="22"/>
      <c r="K21" s="22"/>
      <c r="L21" s="22"/>
      <c r="M21" s="22"/>
      <c r="N21" s="22"/>
      <c r="O21" s="22"/>
      <c r="P21" s="22"/>
      <c r="Q21" s="22"/>
    </row>
    <row r="22" ht="37" customHeight="1" spans="1:17">
      <c r="A22" s="100" t="s">
        <v>225</v>
      </c>
      <c r="B22" s="88" t="s">
        <v>464</v>
      </c>
      <c r="C22" s="88" t="s">
        <v>459</v>
      </c>
      <c r="D22" s="101" t="s">
        <v>463</v>
      </c>
      <c r="E22" s="102">
        <v>1</v>
      </c>
      <c r="F22" s="22">
        <v>300000</v>
      </c>
      <c r="G22" s="22">
        <v>300000</v>
      </c>
      <c r="H22" s="22"/>
      <c r="I22" s="22">
        <v>300000</v>
      </c>
      <c r="J22" s="22"/>
      <c r="K22" s="22"/>
      <c r="L22" s="22"/>
      <c r="M22" s="22"/>
      <c r="N22" s="22"/>
      <c r="O22" s="22"/>
      <c r="P22" s="22"/>
      <c r="Q22" s="22"/>
    </row>
    <row r="23" ht="21" customHeight="1" spans="1:17">
      <c r="A23" s="100" t="s">
        <v>225</v>
      </c>
      <c r="B23" s="88" t="s">
        <v>465</v>
      </c>
      <c r="C23" s="88" t="s">
        <v>459</v>
      </c>
      <c r="D23" s="101" t="s">
        <v>448</v>
      </c>
      <c r="E23" s="102">
        <v>1</v>
      </c>
      <c r="F23" s="22"/>
      <c r="G23" s="22">
        <v>800000</v>
      </c>
      <c r="H23" s="22"/>
      <c r="I23" s="22">
        <v>800000</v>
      </c>
      <c r="J23" s="22"/>
      <c r="K23" s="22"/>
      <c r="L23" s="22"/>
      <c r="M23" s="22"/>
      <c r="N23" s="22"/>
      <c r="O23" s="22"/>
      <c r="P23" s="22"/>
      <c r="Q23" s="22"/>
    </row>
    <row r="24" ht="21" customHeight="1" spans="1:17">
      <c r="A24" s="100" t="s">
        <v>225</v>
      </c>
      <c r="B24" s="88" t="s">
        <v>466</v>
      </c>
      <c r="C24" s="88" t="s">
        <v>459</v>
      </c>
      <c r="D24" s="101" t="s">
        <v>448</v>
      </c>
      <c r="E24" s="102">
        <v>1</v>
      </c>
      <c r="F24" s="22">
        <v>980000</v>
      </c>
      <c r="G24" s="22">
        <v>980000</v>
      </c>
      <c r="H24" s="22"/>
      <c r="I24" s="22">
        <v>980000</v>
      </c>
      <c r="J24" s="22"/>
      <c r="K24" s="22"/>
      <c r="L24" s="22"/>
      <c r="M24" s="22"/>
      <c r="N24" s="22"/>
      <c r="O24" s="22"/>
      <c r="P24" s="22"/>
      <c r="Q24" s="22"/>
    </row>
    <row r="25" ht="21" customHeight="1" spans="1:17">
      <c r="A25" s="100" t="s">
        <v>225</v>
      </c>
      <c r="B25" s="88" t="s">
        <v>467</v>
      </c>
      <c r="C25" s="88" t="s">
        <v>459</v>
      </c>
      <c r="D25" s="101" t="s">
        <v>448</v>
      </c>
      <c r="E25" s="102">
        <v>1</v>
      </c>
      <c r="F25" s="22"/>
      <c r="G25" s="22">
        <v>1000000</v>
      </c>
      <c r="H25" s="22"/>
      <c r="I25" s="22">
        <v>1000000</v>
      </c>
      <c r="J25" s="22"/>
      <c r="K25" s="22"/>
      <c r="L25" s="22"/>
      <c r="M25" s="22"/>
      <c r="N25" s="22"/>
      <c r="O25" s="22"/>
      <c r="P25" s="22"/>
      <c r="Q25" s="22"/>
    </row>
    <row r="26" ht="21" customHeight="1" spans="1:17">
      <c r="A26" s="100" t="s">
        <v>225</v>
      </c>
      <c r="B26" s="88" t="s">
        <v>468</v>
      </c>
      <c r="C26" s="88" t="s">
        <v>459</v>
      </c>
      <c r="D26" s="101" t="s">
        <v>448</v>
      </c>
      <c r="E26" s="102">
        <v>1</v>
      </c>
      <c r="F26" s="22"/>
      <c r="G26" s="22">
        <v>400000</v>
      </c>
      <c r="H26" s="22"/>
      <c r="I26" s="22">
        <v>400000</v>
      </c>
      <c r="J26" s="22"/>
      <c r="K26" s="22"/>
      <c r="L26" s="22"/>
      <c r="M26" s="22"/>
      <c r="N26" s="22"/>
      <c r="O26" s="22"/>
      <c r="P26" s="22"/>
      <c r="Q26" s="22"/>
    </row>
    <row r="27" ht="21" customHeight="1" spans="1:17">
      <c r="A27" s="100" t="s">
        <v>225</v>
      </c>
      <c r="B27" s="88" t="s">
        <v>469</v>
      </c>
      <c r="C27" s="88" t="s">
        <v>459</v>
      </c>
      <c r="D27" s="101" t="s">
        <v>259</v>
      </c>
      <c r="E27" s="102">
        <v>1</v>
      </c>
      <c r="F27" s="22"/>
      <c r="G27" s="22">
        <v>2000000</v>
      </c>
      <c r="H27" s="22"/>
      <c r="I27" s="22">
        <v>2000000</v>
      </c>
      <c r="J27" s="22"/>
      <c r="K27" s="22"/>
      <c r="L27" s="22"/>
      <c r="M27" s="22"/>
      <c r="N27" s="22"/>
      <c r="O27" s="22"/>
      <c r="P27" s="22"/>
      <c r="Q27" s="22"/>
    </row>
    <row r="28" ht="21" customHeight="1" spans="1:17">
      <c r="A28" s="100" t="s">
        <v>225</v>
      </c>
      <c r="B28" s="88" t="s">
        <v>470</v>
      </c>
      <c r="C28" s="88" t="s">
        <v>459</v>
      </c>
      <c r="D28" s="101" t="s">
        <v>448</v>
      </c>
      <c r="E28" s="102">
        <v>2</v>
      </c>
      <c r="F28" s="22">
        <v>30000</v>
      </c>
      <c r="G28" s="22">
        <v>30000</v>
      </c>
      <c r="H28" s="22"/>
      <c r="I28" s="22">
        <v>30000</v>
      </c>
      <c r="J28" s="22"/>
      <c r="K28" s="22"/>
      <c r="L28" s="22"/>
      <c r="M28" s="22"/>
      <c r="N28" s="22"/>
      <c r="O28" s="22"/>
      <c r="P28" s="22"/>
      <c r="Q28" s="22"/>
    </row>
    <row r="29" ht="21" customHeight="1" spans="1:17">
      <c r="A29" s="100" t="s">
        <v>225</v>
      </c>
      <c r="B29" s="88" t="s">
        <v>471</v>
      </c>
      <c r="C29" s="88" t="s">
        <v>472</v>
      </c>
      <c r="D29" s="101" t="s">
        <v>463</v>
      </c>
      <c r="E29" s="102">
        <v>1</v>
      </c>
      <c r="F29" s="22">
        <v>800000</v>
      </c>
      <c r="G29" s="22">
        <v>800000</v>
      </c>
      <c r="H29" s="22"/>
      <c r="I29" s="22">
        <v>800000</v>
      </c>
      <c r="J29" s="22"/>
      <c r="K29" s="22"/>
      <c r="L29" s="22"/>
      <c r="M29" s="22"/>
      <c r="N29" s="22"/>
      <c r="O29" s="22"/>
      <c r="P29" s="22"/>
      <c r="Q29" s="22"/>
    </row>
    <row r="30" ht="42" customHeight="1" spans="1:17">
      <c r="A30" s="100" t="s">
        <v>225</v>
      </c>
      <c r="B30" s="88" t="s">
        <v>473</v>
      </c>
      <c r="C30" s="88" t="s">
        <v>474</v>
      </c>
      <c r="D30" s="101" t="s">
        <v>259</v>
      </c>
      <c r="E30" s="102">
        <v>1</v>
      </c>
      <c r="F30" s="22">
        <v>370000</v>
      </c>
      <c r="G30" s="22">
        <v>3700000</v>
      </c>
      <c r="H30" s="22"/>
      <c r="I30" s="22">
        <v>3700000</v>
      </c>
      <c r="J30" s="22"/>
      <c r="K30" s="22"/>
      <c r="L30" s="22"/>
      <c r="M30" s="22"/>
      <c r="N30" s="22"/>
      <c r="O30" s="22"/>
      <c r="P30" s="22"/>
      <c r="Q30" s="22"/>
    </row>
    <row r="31" ht="21" customHeight="1" spans="1:17">
      <c r="A31" s="100" t="s">
        <v>225</v>
      </c>
      <c r="B31" s="88" t="s">
        <v>475</v>
      </c>
      <c r="C31" s="88" t="s">
        <v>476</v>
      </c>
      <c r="D31" s="101" t="s">
        <v>259</v>
      </c>
      <c r="E31" s="102">
        <v>1</v>
      </c>
      <c r="F31" s="22">
        <v>300000</v>
      </c>
      <c r="G31" s="22">
        <v>300000</v>
      </c>
      <c r="H31" s="22"/>
      <c r="I31" s="22">
        <v>300000</v>
      </c>
      <c r="J31" s="22"/>
      <c r="K31" s="22"/>
      <c r="L31" s="22"/>
      <c r="M31" s="22"/>
      <c r="N31" s="22"/>
      <c r="O31" s="22"/>
      <c r="P31" s="22"/>
      <c r="Q31" s="22"/>
    </row>
    <row r="32" ht="40" customHeight="1" spans="1:17">
      <c r="A32" s="100" t="s">
        <v>225</v>
      </c>
      <c r="B32" s="88" t="s">
        <v>477</v>
      </c>
      <c r="C32" s="88" t="s">
        <v>478</v>
      </c>
      <c r="D32" s="101" t="s">
        <v>259</v>
      </c>
      <c r="E32" s="102">
        <v>1</v>
      </c>
      <c r="F32" s="22">
        <v>600000</v>
      </c>
      <c r="G32" s="22">
        <v>600000</v>
      </c>
      <c r="H32" s="22"/>
      <c r="I32" s="22">
        <v>600000</v>
      </c>
      <c r="J32" s="22"/>
      <c r="K32" s="22"/>
      <c r="L32" s="22"/>
      <c r="M32" s="22"/>
      <c r="N32" s="22"/>
      <c r="O32" s="22"/>
      <c r="P32" s="22"/>
      <c r="Q32" s="22"/>
    </row>
    <row r="33" ht="21" customHeight="1" spans="1:17">
      <c r="A33" s="100" t="s">
        <v>225</v>
      </c>
      <c r="B33" s="88" t="s">
        <v>479</v>
      </c>
      <c r="C33" s="88" t="s">
        <v>480</v>
      </c>
      <c r="D33" s="101" t="s">
        <v>259</v>
      </c>
      <c r="E33" s="102">
        <v>1</v>
      </c>
      <c r="F33" s="22"/>
      <c r="G33" s="22">
        <v>560000</v>
      </c>
      <c r="H33" s="22"/>
      <c r="I33" s="22">
        <v>560000</v>
      </c>
      <c r="J33" s="22"/>
      <c r="K33" s="22"/>
      <c r="L33" s="22"/>
      <c r="M33" s="22"/>
      <c r="N33" s="22"/>
      <c r="O33" s="22"/>
      <c r="P33" s="22"/>
      <c r="Q33" s="22"/>
    </row>
    <row r="34" ht="48" customHeight="1" spans="1:17">
      <c r="A34" s="100" t="s">
        <v>225</v>
      </c>
      <c r="B34" s="88" t="s">
        <v>481</v>
      </c>
      <c r="C34" s="88" t="s">
        <v>482</v>
      </c>
      <c r="D34" s="101" t="s">
        <v>259</v>
      </c>
      <c r="E34" s="102">
        <v>1</v>
      </c>
      <c r="F34" s="22">
        <v>200000</v>
      </c>
      <c r="G34" s="22">
        <v>200000</v>
      </c>
      <c r="H34" s="22"/>
      <c r="I34" s="22">
        <v>200000</v>
      </c>
      <c r="J34" s="22"/>
      <c r="K34" s="22"/>
      <c r="L34" s="22"/>
      <c r="M34" s="22"/>
      <c r="N34" s="22"/>
      <c r="O34" s="22"/>
      <c r="P34" s="22"/>
      <c r="Q34" s="22"/>
    </row>
    <row r="35" ht="49" customHeight="1" spans="1:17">
      <c r="A35" s="100" t="s">
        <v>225</v>
      </c>
      <c r="B35" s="88" t="s">
        <v>483</v>
      </c>
      <c r="C35" s="88" t="s">
        <v>482</v>
      </c>
      <c r="D35" s="101" t="s">
        <v>259</v>
      </c>
      <c r="E35" s="102">
        <v>1</v>
      </c>
      <c r="F35" s="22">
        <v>300000</v>
      </c>
      <c r="G35" s="22">
        <v>300000</v>
      </c>
      <c r="H35" s="22"/>
      <c r="I35" s="22">
        <v>300000</v>
      </c>
      <c r="J35" s="22"/>
      <c r="K35" s="22"/>
      <c r="L35" s="22"/>
      <c r="M35" s="22"/>
      <c r="N35" s="22"/>
      <c r="O35" s="22"/>
      <c r="P35" s="22"/>
      <c r="Q35" s="22"/>
    </row>
    <row r="36" ht="21" customHeight="1" spans="1:17">
      <c r="A36" s="100" t="s">
        <v>225</v>
      </c>
      <c r="B36" s="88" t="s">
        <v>484</v>
      </c>
      <c r="C36" s="88" t="s">
        <v>482</v>
      </c>
      <c r="D36" s="101" t="s">
        <v>259</v>
      </c>
      <c r="E36" s="102">
        <v>1</v>
      </c>
      <c r="F36" s="22">
        <v>300000</v>
      </c>
      <c r="G36" s="22">
        <v>300000</v>
      </c>
      <c r="H36" s="22"/>
      <c r="I36" s="22">
        <v>300000</v>
      </c>
      <c r="J36" s="22"/>
      <c r="K36" s="22"/>
      <c r="L36" s="22"/>
      <c r="M36" s="22"/>
      <c r="N36" s="22"/>
      <c r="O36" s="22"/>
      <c r="P36" s="22"/>
      <c r="Q36" s="22"/>
    </row>
    <row r="37" ht="21" customHeight="1" spans="1:17">
      <c r="A37" s="100" t="s">
        <v>225</v>
      </c>
      <c r="B37" s="88" t="s">
        <v>485</v>
      </c>
      <c r="C37" s="88" t="s">
        <v>482</v>
      </c>
      <c r="D37" s="101" t="s">
        <v>259</v>
      </c>
      <c r="E37" s="102">
        <v>1</v>
      </c>
      <c r="F37" s="22"/>
      <c r="G37" s="22">
        <v>280500</v>
      </c>
      <c r="H37" s="22"/>
      <c r="I37" s="22">
        <v>280500</v>
      </c>
      <c r="J37" s="22"/>
      <c r="K37" s="22"/>
      <c r="L37" s="22"/>
      <c r="M37" s="22"/>
      <c r="N37" s="22"/>
      <c r="O37" s="22"/>
      <c r="P37" s="22"/>
      <c r="Q37" s="22"/>
    </row>
    <row r="38" ht="39" customHeight="1" spans="1:17">
      <c r="A38" s="100" t="s">
        <v>225</v>
      </c>
      <c r="B38" s="88" t="s">
        <v>486</v>
      </c>
      <c r="C38" s="88" t="s">
        <v>487</v>
      </c>
      <c r="D38" s="101" t="s">
        <v>259</v>
      </c>
      <c r="E38" s="102">
        <v>1</v>
      </c>
      <c r="F38" s="22">
        <v>300000</v>
      </c>
      <c r="G38" s="22">
        <v>300000</v>
      </c>
      <c r="H38" s="22"/>
      <c r="I38" s="22">
        <v>300000</v>
      </c>
      <c r="J38" s="22"/>
      <c r="K38" s="22"/>
      <c r="L38" s="22"/>
      <c r="M38" s="22"/>
      <c r="N38" s="22"/>
      <c r="O38" s="22"/>
      <c r="P38" s="22"/>
      <c r="Q38" s="22"/>
    </row>
    <row r="39" ht="37" customHeight="1" spans="1:17">
      <c r="A39" s="100" t="s">
        <v>225</v>
      </c>
      <c r="B39" s="88" t="s">
        <v>488</v>
      </c>
      <c r="C39" s="88" t="s">
        <v>487</v>
      </c>
      <c r="D39" s="101" t="s">
        <v>259</v>
      </c>
      <c r="E39" s="102">
        <v>1</v>
      </c>
      <c r="F39" s="22">
        <v>120000</v>
      </c>
      <c r="G39" s="22">
        <v>120000</v>
      </c>
      <c r="H39" s="22"/>
      <c r="I39" s="22">
        <v>120000</v>
      </c>
      <c r="J39" s="22"/>
      <c r="K39" s="22"/>
      <c r="L39" s="22"/>
      <c r="M39" s="22"/>
      <c r="N39" s="22"/>
      <c r="O39" s="22"/>
      <c r="P39" s="22"/>
      <c r="Q39" s="22"/>
    </row>
    <row r="40" ht="85" customHeight="1" spans="1:17">
      <c r="A40" s="100" t="s">
        <v>225</v>
      </c>
      <c r="B40" s="88" t="s">
        <v>489</v>
      </c>
      <c r="C40" s="88" t="s">
        <v>487</v>
      </c>
      <c r="D40" s="101" t="s">
        <v>259</v>
      </c>
      <c r="E40" s="102">
        <v>1</v>
      </c>
      <c r="F40" s="22">
        <v>850000</v>
      </c>
      <c r="G40" s="22">
        <v>850000</v>
      </c>
      <c r="H40" s="22"/>
      <c r="I40" s="22">
        <v>850000</v>
      </c>
      <c r="J40" s="22"/>
      <c r="K40" s="22"/>
      <c r="L40" s="22"/>
      <c r="M40" s="22"/>
      <c r="N40" s="22"/>
      <c r="O40" s="22"/>
      <c r="P40" s="22"/>
      <c r="Q40" s="22"/>
    </row>
    <row r="41" ht="21" customHeight="1" spans="1:17">
      <c r="A41" s="100" t="s">
        <v>225</v>
      </c>
      <c r="B41" s="88" t="s">
        <v>490</v>
      </c>
      <c r="C41" s="88" t="s">
        <v>491</v>
      </c>
      <c r="D41" s="101" t="s">
        <v>259</v>
      </c>
      <c r="E41" s="102">
        <v>1</v>
      </c>
      <c r="F41" s="22">
        <v>150000</v>
      </c>
      <c r="G41" s="22">
        <v>150000</v>
      </c>
      <c r="H41" s="22"/>
      <c r="I41" s="22">
        <v>150000</v>
      </c>
      <c r="J41" s="22"/>
      <c r="K41" s="22"/>
      <c r="L41" s="22"/>
      <c r="M41" s="22"/>
      <c r="N41" s="22"/>
      <c r="O41" s="22"/>
      <c r="P41" s="22"/>
      <c r="Q41" s="22"/>
    </row>
    <row r="42" ht="37" customHeight="1" spans="1:17">
      <c r="A42" s="100" t="s">
        <v>225</v>
      </c>
      <c r="B42" s="88" t="s">
        <v>492</v>
      </c>
      <c r="C42" s="88" t="s">
        <v>491</v>
      </c>
      <c r="D42" s="101" t="s">
        <v>259</v>
      </c>
      <c r="E42" s="102">
        <v>1</v>
      </c>
      <c r="F42" s="22">
        <v>30000</v>
      </c>
      <c r="G42" s="22">
        <v>30000</v>
      </c>
      <c r="H42" s="22"/>
      <c r="I42" s="22">
        <v>30000</v>
      </c>
      <c r="J42" s="22"/>
      <c r="K42" s="22"/>
      <c r="L42" s="22"/>
      <c r="M42" s="22"/>
      <c r="N42" s="22"/>
      <c r="O42" s="22"/>
      <c r="P42" s="22"/>
      <c r="Q42" s="22"/>
    </row>
    <row r="43" ht="21" customHeight="1" spans="1:17">
      <c r="A43" s="100" t="s">
        <v>225</v>
      </c>
      <c r="B43" s="88" t="s">
        <v>493</v>
      </c>
      <c r="C43" s="88" t="s">
        <v>491</v>
      </c>
      <c r="D43" s="101" t="s">
        <v>259</v>
      </c>
      <c r="E43" s="102">
        <v>1</v>
      </c>
      <c r="F43" s="22">
        <v>50000</v>
      </c>
      <c r="G43" s="22">
        <v>50000</v>
      </c>
      <c r="H43" s="22"/>
      <c r="I43" s="22">
        <v>50000</v>
      </c>
      <c r="J43" s="22"/>
      <c r="K43" s="22"/>
      <c r="L43" s="22"/>
      <c r="M43" s="22"/>
      <c r="N43" s="22"/>
      <c r="O43" s="22"/>
      <c r="P43" s="22"/>
      <c r="Q43" s="22"/>
    </row>
    <row r="44" ht="21" customHeight="1" spans="1:17">
      <c r="A44" s="100" t="s">
        <v>225</v>
      </c>
      <c r="B44" s="88" t="s">
        <v>494</v>
      </c>
      <c r="C44" s="88" t="s">
        <v>495</v>
      </c>
      <c r="D44" s="101" t="s">
        <v>259</v>
      </c>
      <c r="E44" s="102">
        <v>1</v>
      </c>
      <c r="F44" s="22">
        <v>350000</v>
      </c>
      <c r="G44" s="22">
        <v>350000</v>
      </c>
      <c r="H44" s="22"/>
      <c r="I44" s="22">
        <v>350000</v>
      </c>
      <c r="J44" s="22"/>
      <c r="K44" s="22"/>
      <c r="L44" s="22"/>
      <c r="M44" s="22"/>
      <c r="N44" s="22"/>
      <c r="O44" s="22"/>
      <c r="P44" s="22"/>
      <c r="Q44" s="22"/>
    </row>
    <row r="45" ht="51" customHeight="1" spans="1:17">
      <c r="A45" s="100" t="s">
        <v>202</v>
      </c>
      <c r="B45" s="88" t="s">
        <v>496</v>
      </c>
      <c r="C45" s="88" t="s">
        <v>474</v>
      </c>
      <c r="D45" s="101" t="s">
        <v>259</v>
      </c>
      <c r="E45" s="102">
        <v>1</v>
      </c>
      <c r="F45" s="22">
        <v>600000</v>
      </c>
      <c r="G45" s="22">
        <v>600000</v>
      </c>
      <c r="H45" s="22"/>
      <c r="I45" s="22"/>
      <c r="J45" s="22"/>
      <c r="K45" s="22"/>
      <c r="L45" s="22">
        <v>600000</v>
      </c>
      <c r="M45" s="22"/>
      <c r="N45" s="22"/>
      <c r="O45" s="22">
        <v>600000</v>
      </c>
      <c r="P45" s="22"/>
      <c r="Q45" s="22"/>
    </row>
    <row r="46" ht="21" customHeight="1" spans="1:17">
      <c r="A46" s="91" t="s">
        <v>97</v>
      </c>
      <c r="B46" s="92"/>
      <c r="C46" s="92"/>
      <c r="D46" s="92"/>
      <c r="E46" s="99"/>
      <c r="F46" s="22">
        <v>9785700</v>
      </c>
      <c r="G46" s="22">
        <v>18276200</v>
      </c>
      <c r="H46" s="22">
        <v>115800</v>
      </c>
      <c r="I46" s="22">
        <v>17560400</v>
      </c>
      <c r="J46" s="22"/>
      <c r="K46" s="22"/>
      <c r="L46" s="22">
        <v>600000</v>
      </c>
      <c r="M46" s="22"/>
      <c r="N46" s="22"/>
      <c r="O46" s="22">
        <v>600000</v>
      </c>
      <c r="P46" s="22"/>
      <c r="Q46" s="22"/>
    </row>
    <row r="47" customHeight="1" spans="1:17">
      <c r="F47" s="103"/>
      <c r="G47" s="103"/>
      <c r="H47" s="103"/>
      <c r="I47" s="103"/>
      <c r="J47" s="103"/>
      <c r="K47" s="103"/>
      <c r="L47" s="103"/>
      <c r="M47" s="103"/>
      <c r="N47" s="103"/>
      <c r="O47" s="103"/>
      <c r="P47" s="103"/>
      <c r="Q47" s="103"/>
    </row>
  </sheetData>
  <mergeCells count="16">
    <mergeCell ref="A2:Q2"/>
    <mergeCell ref="A3:F3"/>
    <mergeCell ref="G4:Q4"/>
    <mergeCell ref="L5:Q5"/>
    <mergeCell ref="A46:E46"/>
    <mergeCell ref="A4:A6"/>
    <mergeCell ref="B4:B6"/>
    <mergeCell ref="C4:C6"/>
    <mergeCell ref="D4:D6"/>
    <mergeCell ref="E4:E6"/>
    <mergeCell ref="F4:F6"/>
    <mergeCell ref="G5:G6"/>
    <mergeCell ref="H5:H6"/>
    <mergeCell ref="I5:I6"/>
    <mergeCell ref="J5:J6"/>
    <mergeCell ref="K5:K6"/>
  </mergeCells>
  <pageMargins left="0.75" right="0.75" top="1" bottom="1" header="0.5" footer="0.5"/>
  <pageSetup paperSize="9" scale="48" fitToHeight="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N12"/>
  <sheetViews>
    <sheetView showZeros="0" workbookViewId="0">
      <selection activeCell="A36" sqref="A36"/>
    </sheetView>
  </sheetViews>
  <sheetFormatPr defaultColWidth="9.14545454545454" defaultRowHeight="14.25" customHeight="1"/>
  <cols>
    <col min="1" max="1" width="31.4272727272727" customWidth="1"/>
    <col min="2" max="2" width="21.7090909090909" customWidth="1"/>
    <col min="3" max="3" width="26.7090909090909" customWidth="1"/>
    <col min="4" max="14" width="16.6" customWidth="1"/>
  </cols>
  <sheetData>
    <row r="1" ht="13.5" customHeight="1" spans="1:14">
      <c r="A1" s="61"/>
      <c r="B1" s="61"/>
      <c r="C1" s="61"/>
      <c r="D1" s="61"/>
      <c r="E1" s="61"/>
      <c r="F1" s="61"/>
      <c r="G1" s="61"/>
      <c r="H1" s="67"/>
      <c r="I1" s="61"/>
      <c r="J1" s="61"/>
      <c r="K1" s="61"/>
      <c r="L1" s="44"/>
      <c r="M1" s="68"/>
      <c r="N1" s="69" t="s">
        <v>497</v>
      </c>
    </row>
    <row r="2" ht="27.75" customHeight="1" spans="1:14">
      <c r="A2" s="57" t="s">
        <v>498</v>
      </c>
      <c r="B2" s="70"/>
      <c r="C2" s="70"/>
      <c r="D2" s="70"/>
      <c r="E2" s="70"/>
      <c r="F2" s="70"/>
      <c r="G2" s="70"/>
      <c r="H2" s="71"/>
      <c r="I2" s="70"/>
      <c r="J2" s="70"/>
      <c r="K2" s="70"/>
      <c r="L2" s="46"/>
      <c r="M2" s="71"/>
      <c r="N2" s="70"/>
    </row>
    <row r="3" ht="18.75" customHeight="1" spans="1:14">
      <c r="A3" s="58" t="str">
        <f>"单位名称："&amp;"云南省体育科学研究所"</f>
        <v>单位名称：云南省体育科学研究所</v>
      </c>
      <c r="B3" s="59"/>
      <c r="C3" s="59"/>
      <c r="D3" s="59"/>
      <c r="E3" s="59"/>
      <c r="F3" s="59"/>
      <c r="G3" s="59"/>
      <c r="H3" s="67"/>
      <c r="I3" s="61"/>
      <c r="J3" s="61"/>
      <c r="K3" s="61"/>
      <c r="L3" s="62"/>
      <c r="M3" s="72"/>
      <c r="N3" s="73" t="s">
        <v>122</v>
      </c>
    </row>
    <row r="4" ht="15.75" customHeight="1" spans="1:14">
      <c r="A4" s="9" t="s">
        <v>430</v>
      </c>
      <c r="B4" s="74" t="s">
        <v>499</v>
      </c>
      <c r="C4" s="74" t="s">
        <v>500</v>
      </c>
      <c r="D4" s="75" t="s">
        <v>138</v>
      </c>
      <c r="E4" s="75"/>
      <c r="F4" s="75"/>
      <c r="G4" s="75"/>
      <c r="H4" s="76"/>
      <c r="I4" s="75"/>
      <c r="J4" s="75"/>
      <c r="K4" s="75"/>
      <c r="L4" s="77"/>
      <c r="M4" s="76"/>
      <c r="N4" s="78"/>
    </row>
    <row r="5" ht="17.25" customHeight="1" spans="1:14">
      <c r="A5" s="14"/>
      <c r="B5" s="79"/>
      <c r="C5" s="79"/>
      <c r="D5" s="79" t="s">
        <v>30</v>
      </c>
      <c r="E5" s="79" t="s">
        <v>33</v>
      </c>
      <c r="F5" s="79" t="s">
        <v>436</v>
      </c>
      <c r="G5" s="79" t="s">
        <v>437</v>
      </c>
      <c r="H5" s="80" t="s">
        <v>438</v>
      </c>
      <c r="I5" s="81" t="s">
        <v>439</v>
      </c>
      <c r="J5" s="81"/>
      <c r="K5" s="81"/>
      <c r="L5" s="82"/>
      <c r="M5" s="83"/>
      <c r="N5" s="84"/>
    </row>
    <row r="6" ht="54" customHeight="1" spans="1:14">
      <c r="A6" s="17"/>
      <c r="B6" s="84"/>
      <c r="C6" s="84"/>
      <c r="D6" s="84"/>
      <c r="E6" s="84"/>
      <c r="F6" s="84"/>
      <c r="G6" s="84"/>
      <c r="H6" s="85"/>
      <c r="I6" s="84" t="s">
        <v>32</v>
      </c>
      <c r="J6" s="84" t="s">
        <v>43</v>
      </c>
      <c r="K6" s="84" t="s">
        <v>145</v>
      </c>
      <c r="L6" s="86" t="s">
        <v>39</v>
      </c>
      <c r="M6" s="85" t="s">
        <v>40</v>
      </c>
      <c r="N6" s="84" t="s">
        <v>41</v>
      </c>
    </row>
    <row r="7" ht="15" customHeight="1" spans="1:14">
      <c r="A7" s="17">
        <v>1</v>
      </c>
      <c r="B7" s="84">
        <v>2</v>
      </c>
      <c r="C7" s="84">
        <v>3</v>
      </c>
      <c r="D7" s="85">
        <v>4</v>
      </c>
      <c r="E7" s="85">
        <v>5</v>
      </c>
      <c r="F7" s="85">
        <v>6</v>
      </c>
      <c r="G7" s="85">
        <v>7</v>
      </c>
      <c r="H7" s="85">
        <v>8</v>
      </c>
      <c r="I7" s="85">
        <v>9</v>
      </c>
      <c r="J7" s="85">
        <v>10</v>
      </c>
      <c r="K7" s="85">
        <v>11</v>
      </c>
      <c r="L7" s="85">
        <v>12</v>
      </c>
      <c r="M7" s="85">
        <v>13</v>
      </c>
      <c r="N7" s="85">
        <v>14</v>
      </c>
    </row>
    <row r="8" ht="21" customHeight="1" spans="1:14">
      <c r="A8" s="87"/>
      <c r="B8" s="88"/>
      <c r="C8" s="88"/>
      <c r="D8" s="89"/>
      <c r="E8" s="89"/>
      <c r="F8" s="89"/>
      <c r="G8" s="89"/>
      <c r="H8" s="89"/>
      <c r="I8" s="89"/>
      <c r="J8" s="89"/>
      <c r="K8" s="89"/>
      <c r="L8" s="90"/>
      <c r="M8" s="89"/>
      <c r="N8" s="89"/>
    </row>
    <row r="9" ht="21" customHeight="1" spans="1:14">
      <c r="A9" s="87"/>
      <c r="B9" s="88"/>
      <c r="C9" s="88"/>
      <c r="D9" s="89"/>
      <c r="E9" s="89"/>
      <c r="F9" s="89"/>
      <c r="G9" s="89"/>
      <c r="H9" s="89"/>
      <c r="I9" s="89"/>
      <c r="J9" s="89"/>
      <c r="K9" s="89"/>
      <c r="L9" s="90"/>
      <c r="M9" s="89"/>
      <c r="N9" s="89"/>
    </row>
    <row r="10" ht="21" customHeight="1" spans="1:14">
      <c r="A10" s="91" t="s">
        <v>97</v>
      </c>
      <c r="B10" s="92"/>
      <c r="C10" s="93"/>
      <c r="D10" s="89"/>
      <c r="E10" s="89"/>
      <c r="F10" s="89"/>
      <c r="G10" s="89"/>
      <c r="H10" s="89"/>
      <c r="I10" s="89"/>
      <c r="J10" s="89"/>
      <c r="K10" s="89"/>
      <c r="L10" s="90"/>
      <c r="M10" s="89"/>
      <c r="N10" s="89"/>
    </row>
    <row r="12" customHeight="1" spans="1:14">
      <c r="A12" s="55" t="s">
        <v>501</v>
      </c>
    </row>
  </sheetData>
  <mergeCells count="13">
    <mergeCell ref="A2:N2"/>
    <mergeCell ref="A3:C3"/>
    <mergeCell ref="D4:N4"/>
    <mergeCell ref="I5:N5"/>
    <mergeCell ref="A10:C10"/>
    <mergeCell ref="A4:A6"/>
    <mergeCell ref="B4:B6"/>
    <mergeCell ref="C4:C6"/>
    <mergeCell ref="D5:D6"/>
    <mergeCell ref="E5:E6"/>
    <mergeCell ref="F5:F6"/>
    <mergeCell ref="G5:G6"/>
    <mergeCell ref="H5:H6"/>
  </mergeCells>
  <pageMargins left="0.75" right="0.75" top="1" bottom="1" header="0.5" footer="0.5"/>
  <pageSetup paperSize="9" scale="50" fitToHeight="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X10"/>
  <sheetViews>
    <sheetView showZeros="0" workbookViewId="0">
      <selection activeCell="A2" sqref="A2:X2"/>
    </sheetView>
  </sheetViews>
  <sheetFormatPr defaultColWidth="9.14545454545454" defaultRowHeight="14.25" customHeight="1"/>
  <cols>
    <col min="1" max="1" width="31.8636363636364" customWidth="1"/>
    <col min="2" max="15" width="17.1727272727273" customWidth="1"/>
    <col min="16" max="22" width="17.0363636363636" customWidth="1"/>
    <col min="23" max="23" width="17" customWidth="1"/>
    <col min="24" max="24" width="17.0363636363636" customWidth="1"/>
  </cols>
  <sheetData>
    <row r="1" ht="13.5" customHeight="1" spans="1:24">
      <c r="D1" s="56"/>
      <c r="W1" s="44"/>
      <c r="X1" s="44" t="s">
        <v>502</v>
      </c>
    </row>
    <row r="2" ht="27.75" customHeight="1" spans="1:24">
      <c r="A2" s="57" t="s">
        <v>503</v>
      </c>
      <c r="B2" s="27"/>
      <c r="C2" s="27"/>
      <c r="D2" s="27"/>
      <c r="E2" s="27"/>
      <c r="F2" s="27"/>
      <c r="G2" s="27"/>
      <c r="H2" s="27"/>
      <c r="I2" s="27"/>
      <c r="J2" s="27"/>
      <c r="K2" s="27"/>
      <c r="L2" s="27"/>
      <c r="M2" s="27"/>
      <c r="N2" s="27"/>
      <c r="O2" s="27"/>
      <c r="P2" s="27"/>
      <c r="Q2" s="27"/>
      <c r="R2" s="27"/>
      <c r="S2" s="27"/>
      <c r="T2" s="27"/>
      <c r="U2" s="27"/>
      <c r="V2" s="27"/>
      <c r="W2" s="27"/>
      <c r="X2" s="27"/>
    </row>
    <row r="3" ht="18" customHeight="1" spans="1:24">
      <c r="A3" s="58" t="str">
        <f>"单位名称："&amp;"云南省体育科学研究所"</f>
        <v>单位名称：云南省体育科学研究所</v>
      </c>
      <c r="B3" s="59"/>
      <c r="C3" s="59"/>
      <c r="D3" s="60"/>
      <c r="E3" s="61"/>
      <c r="F3" s="61"/>
      <c r="G3" s="61"/>
      <c r="H3" s="61"/>
      <c r="I3" s="61"/>
      <c r="W3" s="62"/>
      <c r="X3" s="62" t="s">
        <v>122</v>
      </c>
    </row>
    <row r="4" ht="19.5" customHeight="1" spans="1:24">
      <c r="A4" s="15" t="s">
        <v>504</v>
      </c>
      <c r="B4" s="10" t="s">
        <v>138</v>
      </c>
      <c r="C4" s="11"/>
      <c r="D4" s="11"/>
      <c r="E4" s="63" t="s">
        <v>505</v>
      </c>
      <c r="F4" s="63"/>
      <c r="G4" s="63"/>
      <c r="H4" s="63"/>
      <c r="I4" s="63"/>
      <c r="J4" s="63"/>
      <c r="K4" s="63"/>
      <c r="L4" s="63"/>
      <c r="M4" s="63"/>
      <c r="N4" s="63"/>
      <c r="O4" s="63"/>
      <c r="P4" s="63"/>
      <c r="Q4" s="63"/>
      <c r="R4" s="63"/>
      <c r="S4" s="63"/>
      <c r="T4" s="63"/>
      <c r="U4" s="63"/>
      <c r="V4" s="63"/>
      <c r="W4" s="63"/>
      <c r="X4" s="63"/>
    </row>
    <row r="5" ht="40.5" customHeight="1" spans="1:24">
      <c r="A5" s="18"/>
      <c r="B5" s="28" t="s">
        <v>30</v>
      </c>
      <c r="C5" s="9" t="s">
        <v>33</v>
      </c>
      <c r="D5" s="64" t="s">
        <v>506</v>
      </c>
      <c r="E5" s="63" t="s">
        <v>507</v>
      </c>
      <c r="F5" s="63" t="s">
        <v>508</v>
      </c>
      <c r="G5" s="63" t="s">
        <v>509</v>
      </c>
      <c r="H5" s="63" t="s">
        <v>510</v>
      </c>
      <c r="I5" s="63" t="s">
        <v>511</v>
      </c>
      <c r="J5" s="63" t="s">
        <v>512</v>
      </c>
      <c r="K5" s="63" t="s">
        <v>513</v>
      </c>
      <c r="L5" s="63" t="s">
        <v>514</v>
      </c>
      <c r="M5" s="63" t="s">
        <v>515</v>
      </c>
      <c r="N5" s="63" t="s">
        <v>516</v>
      </c>
      <c r="O5" s="63" t="s">
        <v>517</v>
      </c>
      <c r="P5" s="63" t="s">
        <v>518</v>
      </c>
      <c r="Q5" s="63" t="s">
        <v>519</v>
      </c>
      <c r="R5" s="63" t="s">
        <v>520</v>
      </c>
      <c r="S5" s="63" t="s">
        <v>521</v>
      </c>
      <c r="T5" s="63" t="s">
        <v>522</v>
      </c>
      <c r="U5" s="63" t="s">
        <v>523</v>
      </c>
      <c r="V5" s="63" t="s">
        <v>524</v>
      </c>
      <c r="W5" s="63" t="s">
        <v>525</v>
      </c>
      <c r="X5" s="63" t="s">
        <v>526</v>
      </c>
    </row>
    <row r="6" ht="19.5" customHeight="1" spans="1:24">
      <c r="A6" s="63">
        <v>1</v>
      </c>
      <c r="B6" s="63">
        <v>2</v>
      </c>
      <c r="C6" s="63">
        <v>3</v>
      </c>
      <c r="D6" s="10">
        <v>4</v>
      </c>
      <c r="E6" s="63">
        <v>5</v>
      </c>
      <c r="F6" s="63">
        <v>6</v>
      </c>
      <c r="G6" s="63">
        <v>7</v>
      </c>
      <c r="H6" s="10">
        <v>8</v>
      </c>
      <c r="I6" s="63">
        <v>9</v>
      </c>
      <c r="J6" s="63">
        <v>10</v>
      </c>
      <c r="K6" s="63">
        <v>11</v>
      </c>
      <c r="L6" s="10">
        <v>12</v>
      </c>
      <c r="M6" s="63">
        <v>13</v>
      </c>
      <c r="N6" s="63">
        <v>14</v>
      </c>
      <c r="O6" s="63">
        <v>15</v>
      </c>
      <c r="P6" s="10">
        <v>16</v>
      </c>
      <c r="Q6" s="63">
        <v>17</v>
      </c>
      <c r="R6" s="63">
        <v>18</v>
      </c>
      <c r="S6" s="63">
        <v>19</v>
      </c>
      <c r="T6" s="10">
        <v>20</v>
      </c>
      <c r="U6" s="10">
        <v>21</v>
      </c>
      <c r="V6" s="10">
        <v>22</v>
      </c>
      <c r="W6" s="63">
        <v>23</v>
      </c>
      <c r="X6" s="63">
        <v>24</v>
      </c>
    </row>
    <row r="7" ht="28.4" customHeight="1" spans="1:24">
      <c r="A7" s="30"/>
      <c r="B7" s="65"/>
      <c r="C7" s="65"/>
      <c r="D7" s="65"/>
      <c r="E7" s="65"/>
      <c r="F7" s="65"/>
      <c r="G7" s="65"/>
      <c r="H7" s="65"/>
      <c r="I7" s="65"/>
      <c r="J7" s="65"/>
      <c r="K7" s="65"/>
      <c r="L7" s="65"/>
      <c r="M7" s="65"/>
      <c r="N7" s="65"/>
      <c r="O7" s="65"/>
      <c r="P7" s="65"/>
      <c r="Q7" s="65"/>
      <c r="R7" s="65"/>
      <c r="S7" s="65"/>
      <c r="T7" s="65"/>
      <c r="U7" s="65"/>
      <c r="V7" s="65"/>
      <c r="W7" s="66"/>
      <c r="X7" s="65"/>
    </row>
    <row r="8" ht="29.9" customHeight="1" spans="1:24">
      <c r="A8" s="30"/>
      <c r="B8" s="65"/>
      <c r="C8" s="65"/>
      <c r="D8" s="65"/>
      <c r="E8" s="65"/>
      <c r="F8" s="65"/>
      <c r="G8" s="65"/>
      <c r="H8" s="65"/>
      <c r="I8" s="65"/>
      <c r="J8" s="65"/>
      <c r="K8" s="65"/>
      <c r="L8" s="65"/>
      <c r="M8" s="65"/>
      <c r="N8" s="65"/>
      <c r="O8" s="65"/>
      <c r="P8" s="65"/>
      <c r="Q8" s="65"/>
      <c r="R8" s="65"/>
      <c r="S8" s="65"/>
      <c r="T8" s="65"/>
      <c r="U8" s="65"/>
      <c r="V8" s="65"/>
      <c r="W8" s="66"/>
      <c r="X8" s="65"/>
    </row>
    <row r="10" customHeight="1" spans="1:24">
      <c r="A10" s="55" t="s">
        <v>527</v>
      </c>
    </row>
  </sheetData>
  <mergeCells count="5">
    <mergeCell ref="A2:X2"/>
    <mergeCell ref="A3:I3"/>
    <mergeCell ref="B4:D4"/>
    <mergeCell ref="E4:X4"/>
    <mergeCell ref="A4:A5"/>
  </mergeCells>
  <pageMargins left="0.75" right="0.75" top="1" bottom="1" header="0.5" footer="0.5"/>
  <pageSetup paperSize="9" scale="31" fitToHeight="0"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9"/>
  <sheetViews>
    <sheetView showZeros="0" workbookViewId="0">
      <selection activeCell="A2" sqref="A2:J2"/>
    </sheetView>
  </sheetViews>
  <sheetFormatPr defaultColWidth="9.14545454545454" defaultRowHeight="12" customHeight="1"/>
  <cols>
    <col min="1" max="1" width="28.9545454545455" customWidth="1"/>
    <col min="2" max="2" width="29" customWidth="1"/>
    <col min="3" max="3" width="16.3181818181818" customWidth="1"/>
    <col min="4" max="4" width="15.6" customWidth="1"/>
    <col min="5" max="5" width="23.5727272727273" customWidth="1"/>
    <col min="6" max="6" width="11.2818181818182" customWidth="1"/>
    <col min="7" max="7" width="14.8818181818182" customWidth="1"/>
    <col min="8" max="8" width="10.8818181818182" customWidth="1"/>
    <col min="9" max="9" width="13.4272727272727" customWidth="1"/>
    <col min="10" max="10" width="38.6727272727273" customWidth="1"/>
  </cols>
  <sheetData>
    <row r="1" customHeight="1" spans="1:10">
      <c r="J1" s="44" t="s">
        <v>528</v>
      </c>
    </row>
    <row r="2" ht="28.5" customHeight="1" spans="1:10">
      <c r="A2" s="45" t="s">
        <v>529</v>
      </c>
      <c r="B2" s="27"/>
      <c r="C2" s="27"/>
      <c r="D2" s="27"/>
      <c r="E2" s="27"/>
      <c r="F2" s="46"/>
      <c r="G2" s="27"/>
      <c r="H2" s="46"/>
      <c r="I2" s="46"/>
      <c r="J2" s="27"/>
    </row>
    <row r="3" ht="17.25" customHeight="1" spans="1:10">
      <c r="A3" s="4" t="str">
        <f>"单位名称："&amp;"云南省体育科学研究所"</f>
        <v>单位名称：云南省体育科学研究所</v>
      </c>
    </row>
    <row r="4" ht="44.25" customHeight="1" spans="1:10">
      <c r="A4" s="47" t="s">
        <v>243</v>
      </c>
      <c r="B4" s="47" t="s">
        <v>244</v>
      </c>
      <c r="C4" s="47" t="s">
        <v>245</v>
      </c>
      <c r="D4" s="47" t="s">
        <v>246</v>
      </c>
      <c r="E4" s="47" t="s">
        <v>247</v>
      </c>
      <c r="F4" s="48" t="s">
        <v>248</v>
      </c>
      <c r="G4" s="47" t="s">
        <v>249</v>
      </c>
      <c r="H4" s="48" t="s">
        <v>250</v>
      </c>
      <c r="I4" s="48" t="s">
        <v>251</v>
      </c>
      <c r="J4" s="47" t="s">
        <v>252</v>
      </c>
    </row>
    <row r="5" ht="14.25" customHeight="1" spans="1:10">
      <c r="A5" s="47">
        <v>1</v>
      </c>
      <c r="B5" s="47">
        <v>2</v>
      </c>
      <c r="C5" s="47">
        <v>3</v>
      </c>
      <c r="D5" s="47">
        <v>4</v>
      </c>
      <c r="E5" s="47">
        <v>5</v>
      </c>
      <c r="F5" s="48">
        <v>6</v>
      </c>
      <c r="G5" s="47">
        <v>7</v>
      </c>
      <c r="H5" s="48">
        <v>8</v>
      </c>
      <c r="I5" s="48">
        <v>9</v>
      </c>
      <c r="J5" s="47">
        <v>10</v>
      </c>
    </row>
    <row r="6" ht="21.8" customHeight="1" spans="1:10">
      <c r="A6" s="49"/>
      <c r="B6" s="50"/>
      <c r="C6" s="50"/>
      <c r="D6" s="50"/>
      <c r="E6" s="51"/>
      <c r="F6" s="52"/>
      <c r="G6" s="51"/>
      <c r="H6" s="52"/>
      <c r="I6" s="52"/>
      <c r="J6" s="51"/>
    </row>
    <row r="7" ht="60.8" customHeight="1" spans="1:10">
      <c r="A7" s="49"/>
      <c r="B7" s="53"/>
      <c r="C7" s="53"/>
      <c r="D7" s="53"/>
      <c r="E7" s="49"/>
      <c r="F7" s="53"/>
      <c r="G7" s="49"/>
      <c r="H7" s="53"/>
      <c r="I7" s="53"/>
      <c r="J7" s="54"/>
    </row>
    <row r="9" customHeight="1" spans="1:10">
      <c r="A9" s="55" t="s">
        <v>527</v>
      </c>
    </row>
  </sheetData>
  <mergeCells count="2">
    <mergeCell ref="A2:J2"/>
    <mergeCell ref="A3:H3"/>
  </mergeCells>
  <pageMargins left="0.75" right="0.75" top="1" bottom="1" header="0.5" footer="0.5"/>
  <pageSetup paperSize="9" scale="65" fitToHeight="0"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H36"/>
  <sheetViews>
    <sheetView showZeros="0" topLeftCell="A16" workbookViewId="0">
      <selection activeCell="A2" sqref="A2:H2"/>
    </sheetView>
  </sheetViews>
  <sheetFormatPr defaultColWidth="8.85454545454546" defaultRowHeight="15" customHeight="1" outlineLevelCol="7"/>
  <cols>
    <col min="1" max="1" width="36.0363636363636" customWidth="1"/>
    <col min="2" max="2" width="19.7454545454545" customWidth="1"/>
    <col min="3" max="3" width="33.3181818181818" customWidth="1"/>
    <col min="4" max="4" width="34.7454545454545" customWidth="1"/>
    <col min="5" max="5" width="14.4454545454545" customWidth="1"/>
    <col min="6" max="6" width="17.1727272727273" customWidth="1"/>
    <col min="7" max="7" width="17.3181818181818" customWidth="1"/>
    <col min="8" max="8" width="28.3181818181818" customWidth="1"/>
  </cols>
  <sheetData>
    <row r="1" ht="18.75" customHeight="1" spans="1:8">
      <c r="A1" s="34"/>
      <c r="B1" s="34"/>
      <c r="C1" s="34"/>
      <c r="D1" s="34"/>
      <c r="E1" s="34"/>
      <c r="F1" s="34"/>
      <c r="G1" s="34"/>
      <c r="H1" s="35" t="s">
        <v>530</v>
      </c>
    </row>
    <row r="2" ht="30.65" customHeight="1" spans="1:8">
      <c r="A2" s="36" t="s">
        <v>531</v>
      </c>
      <c r="B2" s="36"/>
      <c r="C2" s="36"/>
      <c r="D2" s="36"/>
      <c r="E2" s="36"/>
      <c r="F2" s="36"/>
      <c r="G2" s="36"/>
      <c r="H2" s="36"/>
    </row>
    <row r="3" ht="18.75" customHeight="1" spans="1:8">
      <c r="A3" s="34" t="str">
        <f>"单位名称："&amp;"云南省体育科学研究所"</f>
        <v>单位名称：云南省体育科学研究所</v>
      </c>
      <c r="B3" s="34"/>
      <c r="C3" s="34"/>
      <c r="D3" s="34"/>
      <c r="E3" s="34"/>
      <c r="F3" s="34"/>
      <c r="G3" s="34"/>
      <c r="H3" s="34"/>
    </row>
    <row r="4" ht="18.75" customHeight="1" spans="1:8">
      <c r="A4" s="37" t="s">
        <v>131</v>
      </c>
      <c r="B4" s="37" t="s">
        <v>532</v>
      </c>
      <c r="C4" s="37" t="s">
        <v>533</v>
      </c>
      <c r="D4" s="37" t="s">
        <v>534</v>
      </c>
      <c r="E4" s="37" t="s">
        <v>535</v>
      </c>
      <c r="F4" s="37" t="s">
        <v>536</v>
      </c>
      <c r="G4" s="37"/>
      <c r="H4" s="37"/>
    </row>
    <row r="5" ht="18.75" customHeight="1" spans="1:8">
      <c r="A5" s="37"/>
      <c r="B5" s="37"/>
      <c r="C5" s="37"/>
      <c r="D5" s="37"/>
      <c r="E5" s="37"/>
      <c r="F5" s="37" t="s">
        <v>434</v>
      </c>
      <c r="G5" s="37" t="s">
        <v>537</v>
      </c>
      <c r="H5" s="37" t="s">
        <v>538</v>
      </c>
    </row>
    <row r="6" ht="18.75" customHeight="1" spans="1:8">
      <c r="A6" s="38" t="s">
        <v>114</v>
      </c>
      <c r="B6" s="38" t="s">
        <v>115</v>
      </c>
      <c r="C6" s="38" t="s">
        <v>116</v>
      </c>
      <c r="D6" s="38" t="s">
        <v>117</v>
      </c>
      <c r="E6" s="38" t="s">
        <v>118</v>
      </c>
      <c r="F6" s="38" t="s">
        <v>119</v>
      </c>
      <c r="G6" s="38" t="s">
        <v>539</v>
      </c>
      <c r="H6" s="38" t="s">
        <v>305</v>
      </c>
    </row>
    <row r="7" ht="29.9" customHeight="1" spans="1:8">
      <c r="A7" s="39" t="s">
        <v>45</v>
      </c>
      <c r="B7" s="39" t="s">
        <v>540</v>
      </c>
      <c r="C7" s="39" t="s">
        <v>447</v>
      </c>
      <c r="D7" s="39" t="s">
        <v>446</v>
      </c>
      <c r="E7" s="37" t="s">
        <v>448</v>
      </c>
      <c r="F7" s="40">
        <v>1</v>
      </c>
      <c r="G7" s="41">
        <v>200000</v>
      </c>
      <c r="H7" s="41">
        <v>200000</v>
      </c>
    </row>
    <row r="8" ht="29.9" customHeight="1" spans="1:8">
      <c r="A8" s="39" t="s">
        <v>45</v>
      </c>
      <c r="B8" s="39" t="s">
        <v>540</v>
      </c>
      <c r="C8" s="39" t="s">
        <v>541</v>
      </c>
      <c r="D8" s="39" t="s">
        <v>542</v>
      </c>
      <c r="E8" s="37" t="s">
        <v>448</v>
      </c>
      <c r="F8" s="40">
        <v>1</v>
      </c>
      <c r="G8" s="41">
        <v>1700</v>
      </c>
      <c r="H8" s="41">
        <v>1700</v>
      </c>
    </row>
    <row r="9" ht="29.9" customHeight="1" spans="1:8">
      <c r="A9" s="39" t="s">
        <v>45</v>
      </c>
      <c r="B9" s="39" t="s">
        <v>540</v>
      </c>
      <c r="C9" s="39" t="s">
        <v>543</v>
      </c>
      <c r="D9" s="39" t="s">
        <v>456</v>
      </c>
      <c r="E9" s="37" t="s">
        <v>544</v>
      </c>
      <c r="F9" s="40">
        <v>1</v>
      </c>
      <c r="G9" s="41">
        <v>300000</v>
      </c>
      <c r="H9" s="41">
        <v>300000</v>
      </c>
    </row>
    <row r="10" ht="29.9" customHeight="1" spans="1:8">
      <c r="A10" s="39" t="s">
        <v>45</v>
      </c>
      <c r="B10" s="39" t="s">
        <v>540</v>
      </c>
      <c r="C10" s="39" t="s">
        <v>450</v>
      </c>
      <c r="D10" s="39" t="s">
        <v>449</v>
      </c>
      <c r="E10" s="37" t="s">
        <v>306</v>
      </c>
      <c r="F10" s="40">
        <v>1</v>
      </c>
      <c r="G10" s="41">
        <v>139900</v>
      </c>
      <c r="H10" s="41">
        <v>139900</v>
      </c>
    </row>
    <row r="11" ht="29.9" customHeight="1" spans="1:8">
      <c r="A11" s="39" t="s">
        <v>45</v>
      </c>
      <c r="B11" s="39" t="s">
        <v>540</v>
      </c>
      <c r="C11" s="39" t="s">
        <v>459</v>
      </c>
      <c r="D11" s="39" t="s">
        <v>545</v>
      </c>
      <c r="E11" s="37" t="s">
        <v>306</v>
      </c>
      <c r="F11" s="40">
        <v>1</v>
      </c>
      <c r="G11" s="41">
        <v>50000</v>
      </c>
      <c r="H11" s="41">
        <v>50000</v>
      </c>
    </row>
    <row r="12" ht="29.9" customHeight="1" spans="1:8">
      <c r="A12" s="39" t="s">
        <v>45</v>
      </c>
      <c r="B12" s="39" t="s">
        <v>540</v>
      </c>
      <c r="C12" s="39" t="s">
        <v>459</v>
      </c>
      <c r="D12" s="39" t="s">
        <v>546</v>
      </c>
      <c r="E12" s="37" t="s">
        <v>448</v>
      </c>
      <c r="F12" s="40">
        <v>2</v>
      </c>
      <c r="G12" s="41">
        <v>125000</v>
      </c>
      <c r="H12" s="41">
        <v>250000</v>
      </c>
    </row>
    <row r="13" ht="29.9" customHeight="1" spans="1:8">
      <c r="A13" s="39" t="s">
        <v>45</v>
      </c>
      <c r="B13" s="39" t="s">
        <v>540</v>
      </c>
      <c r="C13" s="39" t="s">
        <v>459</v>
      </c>
      <c r="D13" s="39" t="s">
        <v>460</v>
      </c>
      <c r="E13" s="37" t="s">
        <v>448</v>
      </c>
      <c r="F13" s="40">
        <v>1</v>
      </c>
      <c r="G13" s="41">
        <v>120000</v>
      </c>
      <c r="H13" s="41">
        <v>120000</v>
      </c>
    </row>
    <row r="14" ht="29.9" customHeight="1" spans="1:8">
      <c r="A14" s="39" t="s">
        <v>45</v>
      </c>
      <c r="B14" s="39" t="s">
        <v>540</v>
      </c>
      <c r="C14" s="39" t="s">
        <v>459</v>
      </c>
      <c r="D14" s="39" t="s">
        <v>461</v>
      </c>
      <c r="E14" s="37" t="s">
        <v>306</v>
      </c>
      <c r="F14" s="40">
        <v>1</v>
      </c>
      <c r="G14" s="41">
        <v>300000</v>
      </c>
      <c r="H14" s="41">
        <v>300000</v>
      </c>
    </row>
    <row r="15" ht="29.9" customHeight="1" spans="1:8">
      <c r="A15" s="39" t="s">
        <v>45</v>
      </c>
      <c r="B15" s="39" t="s">
        <v>540</v>
      </c>
      <c r="C15" s="39" t="s">
        <v>459</v>
      </c>
      <c r="D15" s="39" t="s">
        <v>465</v>
      </c>
      <c r="E15" s="37" t="s">
        <v>448</v>
      </c>
      <c r="F15" s="40">
        <v>1</v>
      </c>
      <c r="G15" s="41">
        <v>800000</v>
      </c>
      <c r="H15" s="41">
        <v>800000</v>
      </c>
    </row>
    <row r="16" ht="29.9" customHeight="1" spans="1:8">
      <c r="A16" s="39" t="s">
        <v>45</v>
      </c>
      <c r="B16" s="39" t="s">
        <v>540</v>
      </c>
      <c r="C16" s="39" t="s">
        <v>459</v>
      </c>
      <c r="D16" s="39" t="s">
        <v>547</v>
      </c>
      <c r="E16" s="37" t="s">
        <v>306</v>
      </c>
      <c r="F16" s="40">
        <v>1</v>
      </c>
      <c r="G16" s="41">
        <v>135000</v>
      </c>
      <c r="H16" s="41">
        <v>135000</v>
      </c>
    </row>
    <row r="17" ht="29.9" customHeight="1" spans="1:8">
      <c r="A17" s="39" t="s">
        <v>45</v>
      </c>
      <c r="B17" s="39" t="s">
        <v>540</v>
      </c>
      <c r="C17" s="39" t="s">
        <v>459</v>
      </c>
      <c r="D17" s="39" t="s">
        <v>466</v>
      </c>
      <c r="E17" s="37" t="s">
        <v>448</v>
      </c>
      <c r="F17" s="40">
        <v>1</v>
      </c>
      <c r="G17" s="41">
        <v>980000</v>
      </c>
      <c r="H17" s="41">
        <v>980000</v>
      </c>
    </row>
    <row r="18" ht="29.9" customHeight="1" spans="1:8">
      <c r="A18" s="39" t="s">
        <v>45</v>
      </c>
      <c r="B18" s="39" t="s">
        <v>540</v>
      </c>
      <c r="C18" s="39" t="s">
        <v>459</v>
      </c>
      <c r="D18" s="39" t="s">
        <v>548</v>
      </c>
      <c r="E18" s="37" t="s">
        <v>306</v>
      </c>
      <c r="F18" s="40">
        <v>1</v>
      </c>
      <c r="G18" s="41">
        <v>165000</v>
      </c>
      <c r="H18" s="41">
        <v>165000</v>
      </c>
    </row>
    <row r="19" ht="29.9" customHeight="1" spans="1:8">
      <c r="A19" s="39" t="s">
        <v>45</v>
      </c>
      <c r="B19" s="39" t="s">
        <v>540</v>
      </c>
      <c r="C19" s="39" t="s">
        <v>459</v>
      </c>
      <c r="D19" s="39" t="s">
        <v>467</v>
      </c>
      <c r="E19" s="37" t="s">
        <v>448</v>
      </c>
      <c r="F19" s="40">
        <v>1</v>
      </c>
      <c r="G19" s="41">
        <v>1000000</v>
      </c>
      <c r="H19" s="41">
        <v>1000000</v>
      </c>
    </row>
    <row r="20" ht="29.9" customHeight="1" spans="1:8">
      <c r="A20" s="39" t="s">
        <v>45</v>
      </c>
      <c r="B20" s="39" t="s">
        <v>540</v>
      </c>
      <c r="C20" s="39" t="s">
        <v>459</v>
      </c>
      <c r="D20" s="39" t="s">
        <v>468</v>
      </c>
      <c r="E20" s="37" t="s">
        <v>448</v>
      </c>
      <c r="F20" s="40">
        <v>1</v>
      </c>
      <c r="G20" s="41">
        <v>400000</v>
      </c>
      <c r="H20" s="41">
        <v>400000</v>
      </c>
    </row>
    <row r="21" ht="29.9" customHeight="1" spans="1:8">
      <c r="A21" s="39" t="s">
        <v>45</v>
      </c>
      <c r="B21" s="39" t="s">
        <v>540</v>
      </c>
      <c r="C21" s="39" t="s">
        <v>459</v>
      </c>
      <c r="D21" s="39" t="s">
        <v>469</v>
      </c>
      <c r="E21" s="37" t="s">
        <v>448</v>
      </c>
      <c r="F21" s="40">
        <v>1</v>
      </c>
      <c r="G21" s="41">
        <v>2000000</v>
      </c>
      <c r="H21" s="41">
        <v>2000000</v>
      </c>
    </row>
    <row r="22" ht="29.9" customHeight="1" spans="1:8">
      <c r="A22" s="39" t="s">
        <v>45</v>
      </c>
      <c r="B22" s="39" t="s">
        <v>540</v>
      </c>
      <c r="C22" s="39" t="s">
        <v>459</v>
      </c>
      <c r="D22" s="39" t="s">
        <v>470</v>
      </c>
      <c r="E22" s="37" t="s">
        <v>306</v>
      </c>
      <c r="F22" s="40">
        <v>2</v>
      </c>
      <c r="G22" s="41">
        <v>15000</v>
      </c>
      <c r="H22" s="41">
        <v>30000</v>
      </c>
    </row>
    <row r="23" ht="29.9" customHeight="1" spans="1:8">
      <c r="A23" s="39" t="s">
        <v>45</v>
      </c>
      <c r="B23" s="39" t="s">
        <v>540</v>
      </c>
      <c r="C23" s="39" t="s">
        <v>459</v>
      </c>
      <c r="D23" s="39" t="s">
        <v>549</v>
      </c>
      <c r="E23" s="37" t="s">
        <v>448</v>
      </c>
      <c r="F23" s="40">
        <v>20</v>
      </c>
      <c r="G23" s="41">
        <v>5000</v>
      </c>
      <c r="H23" s="41">
        <v>100000</v>
      </c>
    </row>
    <row r="24" ht="42" customHeight="1" spans="1:8">
      <c r="A24" s="39" t="s">
        <v>45</v>
      </c>
      <c r="B24" s="39" t="s">
        <v>540</v>
      </c>
      <c r="C24" s="39" t="s">
        <v>459</v>
      </c>
      <c r="D24" s="39" t="s">
        <v>550</v>
      </c>
      <c r="E24" s="37" t="s">
        <v>448</v>
      </c>
      <c r="F24" s="40">
        <v>1</v>
      </c>
      <c r="G24" s="41">
        <v>300000</v>
      </c>
      <c r="H24" s="41">
        <v>300000</v>
      </c>
    </row>
    <row r="25" ht="29.9" customHeight="1" spans="1:8">
      <c r="A25" s="39" t="s">
        <v>45</v>
      </c>
      <c r="B25" s="39" t="s">
        <v>540</v>
      </c>
      <c r="C25" s="39" t="s">
        <v>459</v>
      </c>
      <c r="D25" s="39" t="s">
        <v>551</v>
      </c>
      <c r="E25" s="37" t="s">
        <v>306</v>
      </c>
      <c r="F25" s="40">
        <v>2</v>
      </c>
      <c r="G25" s="41">
        <v>75000</v>
      </c>
      <c r="H25" s="41">
        <v>150000</v>
      </c>
    </row>
    <row r="26" ht="29.9" customHeight="1" spans="1:8">
      <c r="A26" s="39" t="s">
        <v>45</v>
      </c>
      <c r="B26" s="39" t="s">
        <v>552</v>
      </c>
      <c r="C26" s="39" t="s">
        <v>553</v>
      </c>
      <c r="D26" s="39" t="s">
        <v>481</v>
      </c>
      <c r="E26" s="37" t="s">
        <v>259</v>
      </c>
      <c r="F26" s="40">
        <v>1</v>
      </c>
      <c r="G26" s="41">
        <v>200000</v>
      </c>
      <c r="H26" s="41">
        <v>200000</v>
      </c>
    </row>
    <row r="27" ht="29.9" customHeight="1" spans="1:8">
      <c r="A27" s="39" t="s">
        <v>45</v>
      </c>
      <c r="B27" s="39" t="s">
        <v>552</v>
      </c>
      <c r="C27" s="39" t="s">
        <v>553</v>
      </c>
      <c r="D27" s="39" t="s">
        <v>483</v>
      </c>
      <c r="E27" s="37" t="s">
        <v>259</v>
      </c>
      <c r="F27" s="40">
        <v>1</v>
      </c>
      <c r="G27" s="41">
        <v>300000</v>
      </c>
      <c r="H27" s="41">
        <v>300000</v>
      </c>
    </row>
    <row r="28" ht="29.9" customHeight="1" spans="1:8">
      <c r="A28" s="39" t="s">
        <v>45</v>
      </c>
      <c r="B28" s="39" t="s">
        <v>552</v>
      </c>
      <c r="C28" s="39" t="s">
        <v>553</v>
      </c>
      <c r="D28" s="39" t="s">
        <v>484</v>
      </c>
      <c r="E28" s="37" t="s">
        <v>259</v>
      </c>
      <c r="F28" s="40">
        <v>1</v>
      </c>
      <c r="G28" s="41">
        <v>300000</v>
      </c>
      <c r="H28" s="41">
        <v>300000</v>
      </c>
    </row>
    <row r="29" ht="29.9" customHeight="1" spans="1:8">
      <c r="A29" s="39" t="s">
        <v>45</v>
      </c>
      <c r="B29" s="39" t="s">
        <v>552</v>
      </c>
      <c r="C29" s="39" t="s">
        <v>553</v>
      </c>
      <c r="D29" s="39" t="s">
        <v>486</v>
      </c>
      <c r="E29" s="37" t="s">
        <v>259</v>
      </c>
      <c r="F29" s="40">
        <v>1</v>
      </c>
      <c r="G29" s="41">
        <v>300000</v>
      </c>
      <c r="H29" s="41">
        <v>300000</v>
      </c>
    </row>
    <row r="30" ht="29.9" customHeight="1" spans="1:8">
      <c r="A30" s="39" t="s">
        <v>45</v>
      </c>
      <c r="B30" s="39" t="s">
        <v>552</v>
      </c>
      <c r="C30" s="39" t="s">
        <v>553</v>
      </c>
      <c r="D30" s="39" t="s">
        <v>485</v>
      </c>
      <c r="E30" s="37" t="s">
        <v>259</v>
      </c>
      <c r="F30" s="40">
        <v>1</v>
      </c>
      <c r="G30" s="41">
        <v>280500</v>
      </c>
      <c r="H30" s="41">
        <v>280500</v>
      </c>
    </row>
    <row r="31" ht="43" customHeight="1" spans="1:8">
      <c r="A31" s="39" t="s">
        <v>45</v>
      </c>
      <c r="B31" s="39" t="s">
        <v>552</v>
      </c>
      <c r="C31" s="39" t="s">
        <v>553</v>
      </c>
      <c r="D31" s="39" t="s">
        <v>554</v>
      </c>
      <c r="E31" s="37" t="s">
        <v>259</v>
      </c>
      <c r="F31" s="40">
        <v>1</v>
      </c>
      <c r="G31" s="41">
        <v>120000</v>
      </c>
      <c r="H31" s="41">
        <v>120000</v>
      </c>
    </row>
    <row r="32" ht="29.9" customHeight="1" spans="1:8">
      <c r="A32" s="39" t="s">
        <v>45</v>
      </c>
      <c r="B32" s="39" t="s">
        <v>552</v>
      </c>
      <c r="C32" s="39" t="s">
        <v>553</v>
      </c>
      <c r="D32" s="39" t="s">
        <v>555</v>
      </c>
      <c r="E32" s="37" t="s">
        <v>259</v>
      </c>
      <c r="F32" s="40">
        <v>1</v>
      </c>
      <c r="G32" s="41">
        <v>450000</v>
      </c>
      <c r="H32" s="41">
        <v>450000</v>
      </c>
    </row>
    <row r="33" ht="47" customHeight="1" spans="1:8">
      <c r="A33" s="39" t="s">
        <v>45</v>
      </c>
      <c r="B33" s="39" t="s">
        <v>552</v>
      </c>
      <c r="C33" s="39" t="s">
        <v>553</v>
      </c>
      <c r="D33" s="39" t="s">
        <v>556</v>
      </c>
      <c r="E33" s="37" t="s">
        <v>259</v>
      </c>
      <c r="F33" s="40">
        <v>1</v>
      </c>
      <c r="G33" s="41">
        <v>300000</v>
      </c>
      <c r="H33" s="41">
        <v>300000</v>
      </c>
    </row>
    <row r="34" ht="29.9" customHeight="1" spans="1:8">
      <c r="A34" s="39" t="s">
        <v>45</v>
      </c>
      <c r="B34" s="39" t="s">
        <v>552</v>
      </c>
      <c r="C34" s="39" t="s">
        <v>553</v>
      </c>
      <c r="D34" s="39" t="s">
        <v>557</v>
      </c>
      <c r="E34" s="37" t="s">
        <v>259</v>
      </c>
      <c r="F34" s="40">
        <v>1</v>
      </c>
      <c r="G34" s="41">
        <v>100000</v>
      </c>
      <c r="H34" s="41">
        <v>100000</v>
      </c>
    </row>
    <row r="35" ht="20.15" customHeight="1" spans="1:8">
      <c r="A35" s="37" t="s">
        <v>30</v>
      </c>
      <c r="B35" s="37"/>
      <c r="C35" s="37"/>
      <c r="D35" s="37"/>
      <c r="E35" s="37"/>
      <c r="F35" s="40">
        <v>50</v>
      </c>
      <c r="G35" s="41"/>
      <c r="H35" s="41">
        <v>9772100</v>
      </c>
    </row>
    <row r="36" ht="19.5" customHeight="1" spans="1:8">
      <c r="A36" s="39" t="s">
        <v>558</v>
      </c>
      <c r="B36" s="39"/>
      <c r="C36" s="39"/>
      <c r="D36" s="39"/>
      <c r="E36" s="39"/>
      <c r="F36" s="42"/>
      <c r="G36" s="43"/>
      <c r="H36" s="43"/>
    </row>
  </sheetData>
  <mergeCells count="9">
    <mergeCell ref="A2:H2"/>
    <mergeCell ref="F4:H4"/>
    <mergeCell ref="A35:E35"/>
    <mergeCell ref="A36:H36"/>
    <mergeCell ref="A4:A5"/>
    <mergeCell ref="B4:B5"/>
    <mergeCell ref="C4:C5"/>
    <mergeCell ref="D4:D5"/>
    <mergeCell ref="E4:E5"/>
  </mergeCells>
  <pageMargins left="0.75" right="0.75" top="1" bottom="1" header="0.5" footer="0.5"/>
  <pageSetup paperSize="9" scale="65" fitToHeight="0"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4"/>
  <sheetViews>
    <sheetView showZeros="0" topLeftCell="A6" workbookViewId="0">
      <selection activeCell="A2" sqref="A2:K2"/>
    </sheetView>
  </sheetViews>
  <sheetFormatPr defaultColWidth="9.14545454545454" defaultRowHeight="14.25" customHeight="1"/>
  <cols>
    <col min="1" max="1" width="16.3181818181818" customWidth="1"/>
    <col min="2" max="2" width="29.0363636363636" customWidth="1"/>
    <col min="3" max="3" width="23.8545454545455" customWidth="1"/>
    <col min="4" max="7" width="19.6" customWidth="1"/>
    <col min="8" max="8" width="15.4272727272727" customWidth="1"/>
    <col min="9" max="11" width="19.6" customWidth="1"/>
  </cols>
  <sheetData>
    <row r="1" ht="13.5" customHeight="1" spans="1:11">
      <c r="D1" s="1"/>
      <c r="E1" s="1"/>
      <c r="F1" s="1"/>
      <c r="G1" s="1"/>
      <c r="K1" s="2" t="s">
        <v>559</v>
      </c>
    </row>
    <row r="2" ht="27.75" customHeight="1" spans="1:11">
      <c r="A2" s="27" t="s">
        <v>560</v>
      </c>
      <c r="B2" s="27"/>
      <c r="C2" s="27"/>
      <c r="D2" s="27"/>
      <c r="E2" s="27"/>
      <c r="F2" s="27"/>
      <c r="G2" s="27"/>
      <c r="H2" s="27"/>
      <c r="I2" s="27"/>
      <c r="J2" s="27"/>
      <c r="K2" s="27"/>
    </row>
    <row r="3" ht="13.5" customHeight="1" spans="1:11">
      <c r="A3" s="4" t="str">
        <f>"单位名称："&amp;"云南省体育科学研究所"</f>
        <v>单位名称：云南省体育科学研究所</v>
      </c>
      <c r="B3" s="5"/>
      <c r="C3" s="5"/>
      <c r="D3" s="5"/>
      <c r="E3" s="5"/>
      <c r="F3" s="5"/>
      <c r="G3" s="5"/>
      <c r="H3" s="6"/>
      <c r="I3" s="6"/>
      <c r="J3" s="6"/>
      <c r="K3" s="7" t="s">
        <v>122</v>
      </c>
    </row>
    <row r="4" ht="21.75" customHeight="1" spans="1:11">
      <c r="A4" s="8" t="s">
        <v>193</v>
      </c>
      <c r="B4" s="8" t="s">
        <v>133</v>
      </c>
      <c r="C4" s="8" t="s">
        <v>194</v>
      </c>
      <c r="D4" s="9" t="s">
        <v>134</v>
      </c>
      <c r="E4" s="9" t="s">
        <v>135</v>
      </c>
      <c r="F4" s="9" t="s">
        <v>136</v>
      </c>
      <c r="G4" s="9" t="s">
        <v>137</v>
      </c>
      <c r="H4" s="15" t="s">
        <v>30</v>
      </c>
      <c r="I4" s="10" t="s">
        <v>561</v>
      </c>
      <c r="J4" s="11"/>
      <c r="K4" s="12"/>
    </row>
    <row r="5" ht="21.75" customHeight="1" spans="1:11">
      <c r="A5" s="13"/>
      <c r="B5" s="13"/>
      <c r="C5" s="13"/>
      <c r="D5" s="14"/>
      <c r="E5" s="14"/>
      <c r="F5" s="14"/>
      <c r="G5" s="14"/>
      <c r="H5" s="28"/>
      <c r="I5" s="9" t="s">
        <v>33</v>
      </c>
      <c r="J5" s="9" t="s">
        <v>34</v>
      </c>
      <c r="K5" s="9" t="s">
        <v>35</v>
      </c>
    </row>
    <row r="6" ht="40.5" customHeight="1" spans="1:11">
      <c r="A6" s="16"/>
      <c r="B6" s="16"/>
      <c r="C6" s="16"/>
      <c r="D6" s="17"/>
      <c r="E6" s="17"/>
      <c r="F6" s="17"/>
      <c r="G6" s="17"/>
      <c r="H6" s="18"/>
      <c r="I6" s="17" t="s">
        <v>32</v>
      </c>
      <c r="J6" s="17"/>
      <c r="K6" s="17"/>
    </row>
    <row r="7" ht="15" customHeight="1" spans="1:11">
      <c r="A7" s="19">
        <v>1</v>
      </c>
      <c r="B7" s="19">
        <v>2</v>
      </c>
      <c r="C7" s="19">
        <v>3</v>
      </c>
      <c r="D7" s="19">
        <v>4</v>
      </c>
      <c r="E7" s="19">
        <v>5</v>
      </c>
      <c r="F7" s="19">
        <v>6</v>
      </c>
      <c r="G7" s="19">
        <v>7</v>
      </c>
      <c r="H7" s="19">
        <v>8</v>
      </c>
      <c r="I7" s="19">
        <v>9</v>
      </c>
      <c r="J7" s="29">
        <v>10</v>
      </c>
      <c r="K7" s="29">
        <v>11</v>
      </c>
    </row>
    <row r="8" ht="30.65" customHeight="1" spans="1:11">
      <c r="A8" s="30"/>
      <c r="B8" s="20" t="s">
        <v>562</v>
      </c>
      <c r="C8" s="30"/>
      <c r="D8" s="30"/>
      <c r="E8" s="30"/>
      <c r="F8" s="30"/>
      <c r="G8" s="30"/>
      <c r="H8" s="22">
        <v>2690000</v>
      </c>
      <c r="I8" s="22"/>
      <c r="J8" s="22">
        <v>2690000</v>
      </c>
      <c r="K8" s="22"/>
    </row>
    <row r="9" ht="30.65" customHeight="1" spans="1:11">
      <c r="A9" s="20" t="s">
        <v>203</v>
      </c>
      <c r="B9" s="20" t="s">
        <v>562</v>
      </c>
      <c r="C9" s="20" t="s">
        <v>45</v>
      </c>
      <c r="D9" s="20" t="s">
        <v>95</v>
      </c>
      <c r="E9" s="20" t="s">
        <v>96</v>
      </c>
      <c r="F9" s="20" t="s">
        <v>214</v>
      </c>
      <c r="G9" s="20" t="s">
        <v>215</v>
      </c>
      <c r="H9" s="22">
        <v>200000</v>
      </c>
      <c r="I9" s="22"/>
      <c r="J9" s="22">
        <v>200000</v>
      </c>
      <c r="K9" s="22"/>
    </row>
    <row r="10" ht="30.65" customHeight="1" spans="1:11">
      <c r="A10" s="20" t="s">
        <v>203</v>
      </c>
      <c r="B10" s="20" t="s">
        <v>562</v>
      </c>
      <c r="C10" s="20" t="s">
        <v>45</v>
      </c>
      <c r="D10" s="20" t="s">
        <v>95</v>
      </c>
      <c r="E10" s="20" t="s">
        <v>96</v>
      </c>
      <c r="F10" s="20" t="s">
        <v>181</v>
      </c>
      <c r="G10" s="20" t="s">
        <v>182</v>
      </c>
      <c r="H10" s="22">
        <v>250000</v>
      </c>
      <c r="I10" s="22"/>
      <c r="J10" s="22">
        <v>250000</v>
      </c>
      <c r="K10" s="22"/>
    </row>
    <row r="11" ht="30.65" customHeight="1" spans="1:11">
      <c r="A11" s="20" t="s">
        <v>203</v>
      </c>
      <c r="B11" s="20" t="s">
        <v>562</v>
      </c>
      <c r="C11" s="20" t="s">
        <v>45</v>
      </c>
      <c r="D11" s="20" t="s">
        <v>95</v>
      </c>
      <c r="E11" s="20" t="s">
        <v>96</v>
      </c>
      <c r="F11" s="20" t="s">
        <v>210</v>
      </c>
      <c r="G11" s="20" t="s">
        <v>211</v>
      </c>
      <c r="H11" s="22">
        <v>900000</v>
      </c>
      <c r="I11" s="22"/>
      <c r="J11" s="22">
        <v>900000</v>
      </c>
      <c r="K11" s="22"/>
    </row>
    <row r="12" ht="30.65" customHeight="1" spans="1:11">
      <c r="A12" s="20" t="s">
        <v>203</v>
      </c>
      <c r="B12" s="20" t="s">
        <v>562</v>
      </c>
      <c r="C12" s="20" t="s">
        <v>45</v>
      </c>
      <c r="D12" s="20" t="s">
        <v>95</v>
      </c>
      <c r="E12" s="20" t="s">
        <v>96</v>
      </c>
      <c r="F12" s="20" t="s">
        <v>205</v>
      </c>
      <c r="G12" s="20" t="s">
        <v>206</v>
      </c>
      <c r="H12" s="22">
        <v>190000</v>
      </c>
      <c r="I12" s="22"/>
      <c r="J12" s="22">
        <v>190000</v>
      </c>
      <c r="K12" s="22"/>
    </row>
    <row r="13" ht="30.65" customHeight="1" spans="1:11">
      <c r="A13" s="20" t="s">
        <v>203</v>
      </c>
      <c r="B13" s="20" t="s">
        <v>562</v>
      </c>
      <c r="C13" s="20" t="s">
        <v>45</v>
      </c>
      <c r="D13" s="20" t="s">
        <v>95</v>
      </c>
      <c r="E13" s="20" t="s">
        <v>96</v>
      </c>
      <c r="F13" s="20" t="s">
        <v>183</v>
      </c>
      <c r="G13" s="20" t="s">
        <v>184</v>
      </c>
      <c r="H13" s="22">
        <v>1150000</v>
      </c>
      <c r="I13" s="22"/>
      <c r="J13" s="22">
        <v>1150000</v>
      </c>
      <c r="K13" s="22"/>
    </row>
    <row r="14" ht="18.75" customHeight="1" spans="1:11">
      <c r="A14" s="31" t="s">
        <v>97</v>
      </c>
      <c r="B14" s="32"/>
      <c r="C14" s="32"/>
      <c r="D14" s="32"/>
      <c r="E14" s="32"/>
      <c r="F14" s="32"/>
      <c r="G14" s="33"/>
      <c r="H14" s="22">
        <v>2690000</v>
      </c>
      <c r="I14" s="22"/>
      <c r="J14" s="22">
        <v>2690000</v>
      </c>
      <c r="K14" s="22"/>
    </row>
  </sheetData>
  <mergeCells count="15">
    <mergeCell ref="A2:K2"/>
    <mergeCell ref="A3:G3"/>
    <mergeCell ref="I4:K4"/>
    <mergeCell ref="A14:G14"/>
    <mergeCell ref="A4:A6"/>
    <mergeCell ref="B4:B6"/>
    <mergeCell ref="C4:C6"/>
    <mergeCell ref="D4:D6"/>
    <mergeCell ref="E4:E6"/>
    <mergeCell ref="F4:F6"/>
    <mergeCell ref="G4:G6"/>
    <mergeCell ref="H4:H6"/>
    <mergeCell ref="I5:I6"/>
    <mergeCell ref="J5:J6"/>
    <mergeCell ref="K5:K6"/>
  </mergeCells>
  <pageMargins left="0.75" right="0.75" top="1" bottom="1" header="0.5" footer="0.5"/>
  <pageSetup paperSize="9" scale="59" fitToHeight="0"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13"/>
  <sheetViews>
    <sheetView showZeros="0" workbookViewId="0">
      <selection activeCell="F27" sqref="F27"/>
    </sheetView>
  </sheetViews>
  <sheetFormatPr defaultColWidth="9.14545454545454" defaultRowHeight="14.25" customHeight="1" outlineLevelCol="6"/>
  <cols>
    <col min="1" max="1" width="37.7454545454545" customWidth="1"/>
    <col min="2" max="2" width="28" customWidth="1"/>
    <col min="3" max="3" width="37.6" customWidth="1"/>
    <col min="4" max="4" width="17.0363636363636" customWidth="1"/>
    <col min="5" max="7" width="27.0363636363636" customWidth="1"/>
  </cols>
  <sheetData>
    <row r="1" ht="13.5" customHeight="1" spans="1:7">
      <c r="D1" s="1"/>
      <c r="G1" s="2" t="s">
        <v>563</v>
      </c>
    </row>
    <row r="2" ht="27.75" customHeight="1" spans="1:7">
      <c r="A2" s="3" t="s">
        <v>564</v>
      </c>
      <c r="B2" s="3"/>
      <c r="C2" s="3"/>
      <c r="D2" s="3"/>
      <c r="E2" s="3"/>
      <c r="F2" s="3"/>
      <c r="G2" s="3"/>
    </row>
    <row r="3" ht="13.5" customHeight="1" spans="1:7">
      <c r="A3" s="4" t="str">
        <f>"单位名称："&amp;"云南省体育科学研究所"</f>
        <v>单位名称：云南省体育科学研究所</v>
      </c>
      <c r="B3" s="5"/>
      <c r="C3" s="5"/>
      <c r="D3" s="5"/>
      <c r="E3" s="6"/>
      <c r="F3" s="6"/>
      <c r="G3" s="7" t="s">
        <v>122</v>
      </c>
    </row>
    <row r="4" ht="21.75" customHeight="1" spans="1:7">
      <c r="A4" s="8" t="s">
        <v>194</v>
      </c>
      <c r="B4" s="8" t="s">
        <v>193</v>
      </c>
      <c r="C4" s="8" t="s">
        <v>133</v>
      </c>
      <c r="D4" s="9" t="s">
        <v>565</v>
      </c>
      <c r="E4" s="10" t="s">
        <v>33</v>
      </c>
      <c r="F4" s="11"/>
      <c r="G4" s="12"/>
    </row>
    <row r="5" ht="21.75" customHeight="1" spans="1:7">
      <c r="A5" s="13"/>
      <c r="B5" s="13"/>
      <c r="C5" s="13"/>
      <c r="D5" s="14"/>
      <c r="E5" s="15" t="s">
        <v>566</v>
      </c>
      <c r="F5" s="9" t="s">
        <v>567</v>
      </c>
      <c r="G5" s="9" t="s">
        <v>568</v>
      </c>
    </row>
    <row r="6" ht="40.5" customHeight="1" spans="1:7">
      <c r="A6" s="16"/>
      <c r="B6" s="16"/>
      <c r="C6" s="16"/>
      <c r="D6" s="17"/>
      <c r="E6" s="18"/>
      <c r="F6" s="17" t="s">
        <v>32</v>
      </c>
      <c r="G6" s="17"/>
    </row>
    <row r="7" ht="15" customHeight="1" spans="1:7">
      <c r="A7" s="19">
        <v>1</v>
      </c>
      <c r="B7" s="19">
        <v>2</v>
      </c>
      <c r="C7" s="19">
        <v>3</v>
      </c>
      <c r="D7" s="19">
        <v>4</v>
      </c>
      <c r="E7" s="19">
        <v>5</v>
      </c>
      <c r="F7" s="19">
        <v>6</v>
      </c>
      <c r="G7" s="19">
        <v>7</v>
      </c>
    </row>
    <row r="8" ht="29.9" customHeight="1" spans="1:7">
      <c r="A8" s="20" t="s">
        <v>45</v>
      </c>
      <c r="B8" s="21"/>
      <c r="C8" s="21"/>
      <c r="D8" s="20"/>
      <c r="E8" s="22">
        <v>2261700</v>
      </c>
      <c r="F8" s="22">
        <v>2261700</v>
      </c>
      <c r="G8" s="22">
        <v>2261700</v>
      </c>
    </row>
    <row r="9" ht="29.9" customHeight="1" spans="1:7">
      <c r="A9" s="20"/>
      <c r="B9" s="20" t="s">
        <v>569</v>
      </c>
      <c r="C9" s="20" t="s">
        <v>216</v>
      </c>
      <c r="D9" s="20" t="s">
        <v>570</v>
      </c>
      <c r="E9" s="22">
        <v>688800</v>
      </c>
      <c r="F9" s="22">
        <v>688800</v>
      </c>
      <c r="G9" s="22">
        <v>688800</v>
      </c>
    </row>
    <row r="10" ht="29.9" customHeight="1" spans="1:7">
      <c r="A10" s="23"/>
      <c r="B10" s="20" t="s">
        <v>571</v>
      </c>
      <c r="C10" s="20" t="s">
        <v>207</v>
      </c>
      <c r="D10" s="20" t="s">
        <v>570</v>
      </c>
      <c r="E10" s="22">
        <v>90000</v>
      </c>
      <c r="F10" s="22">
        <v>90000</v>
      </c>
      <c r="G10" s="22">
        <v>90000</v>
      </c>
    </row>
    <row r="11" ht="29.9" customHeight="1" spans="1:7">
      <c r="A11" s="23"/>
      <c r="B11" s="20" t="s">
        <v>572</v>
      </c>
      <c r="C11" s="20" t="s">
        <v>197</v>
      </c>
      <c r="D11" s="20" t="s">
        <v>570</v>
      </c>
      <c r="E11" s="22">
        <v>104000</v>
      </c>
      <c r="F11" s="22">
        <v>104000</v>
      </c>
      <c r="G11" s="22">
        <v>104000</v>
      </c>
    </row>
    <row r="12" ht="29.9" customHeight="1" spans="1:7">
      <c r="A12" s="23"/>
      <c r="B12" s="20" t="s">
        <v>573</v>
      </c>
      <c r="C12" s="20" t="s">
        <v>239</v>
      </c>
      <c r="D12" s="20" t="s">
        <v>570</v>
      </c>
      <c r="E12" s="22">
        <v>1378900</v>
      </c>
      <c r="F12" s="22">
        <v>1378900</v>
      </c>
      <c r="G12" s="22">
        <v>1378900</v>
      </c>
    </row>
    <row r="13" ht="18.75" customHeight="1" spans="1:7">
      <c r="A13" s="24" t="s">
        <v>30</v>
      </c>
      <c r="B13" s="25" t="s">
        <v>574</v>
      </c>
      <c r="C13" s="25"/>
      <c r="D13" s="26"/>
      <c r="E13" s="22">
        <v>2261700</v>
      </c>
      <c r="F13" s="22">
        <v>2261700</v>
      </c>
      <c r="G13" s="22">
        <v>2261700</v>
      </c>
    </row>
  </sheetData>
  <mergeCells count="11">
    <mergeCell ref="A2:G2"/>
    <mergeCell ref="A3:D3"/>
    <mergeCell ref="E4:G4"/>
    <mergeCell ref="A13:D13"/>
    <mergeCell ref="A4:A6"/>
    <mergeCell ref="B4:B6"/>
    <mergeCell ref="C4:C6"/>
    <mergeCell ref="D4:D6"/>
    <mergeCell ref="E5:E6"/>
    <mergeCell ref="F5:F6"/>
    <mergeCell ref="G5:G6"/>
  </mergeCells>
  <pageMargins left="0.75" right="0.75" top="1" bottom="1" header="0.5" footer="0.5"/>
  <pageSetup paperSize="9" scale="65"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T10"/>
  <sheetViews>
    <sheetView showZeros="0" workbookViewId="0">
      <selection activeCell="A2" sqref="A2:S2"/>
    </sheetView>
  </sheetViews>
  <sheetFormatPr defaultColWidth="8" defaultRowHeight="14.25" customHeight="1"/>
  <cols>
    <col min="1" max="1" width="21.1454545454545" customWidth="1"/>
    <col min="2" max="2" width="35.2818181818182" customWidth="1"/>
    <col min="3" max="19" width="16.1727272727273" customWidth="1"/>
  </cols>
  <sheetData>
    <row r="1" ht="12" customHeight="1" spans="1:20">
      <c r="A1" s="150"/>
      <c r="J1" s="151"/>
      <c r="R1" s="2" t="s">
        <v>26</v>
      </c>
    </row>
    <row r="2" ht="36" customHeight="1" spans="1:20">
      <c r="A2" s="152" t="s">
        <v>27</v>
      </c>
      <c r="B2" s="27"/>
      <c r="C2" s="27"/>
      <c r="D2" s="27"/>
      <c r="E2" s="27"/>
      <c r="F2" s="27"/>
      <c r="G2" s="27"/>
      <c r="H2" s="27"/>
      <c r="I2" s="27"/>
      <c r="J2" s="46"/>
      <c r="K2" s="27"/>
      <c r="L2" s="27"/>
      <c r="M2" s="27"/>
      <c r="N2" s="27"/>
      <c r="O2" s="27"/>
      <c r="P2" s="27"/>
      <c r="Q2" s="27"/>
      <c r="R2" s="27"/>
      <c r="S2" s="27"/>
    </row>
    <row r="3" ht="20.25" customHeight="1" spans="1:20">
      <c r="A3" s="95" t="str">
        <f>"单位名称："&amp;"云南省体育科学研究所"</f>
        <v>单位名称：云南省体育科学研究所</v>
      </c>
      <c r="B3" s="6"/>
      <c r="C3" s="6"/>
      <c r="D3" s="6"/>
      <c r="E3" s="6"/>
      <c r="F3" s="6"/>
      <c r="G3" s="6"/>
      <c r="H3" s="6"/>
      <c r="I3" s="6"/>
      <c r="J3" s="153"/>
      <c r="K3" s="6"/>
      <c r="L3" s="6"/>
      <c r="M3" s="6"/>
      <c r="N3" s="7"/>
      <c r="O3" s="7"/>
      <c r="P3" s="7"/>
      <c r="Q3" s="7"/>
      <c r="R3" s="7" t="s">
        <v>2</v>
      </c>
      <c r="S3" s="7" t="s">
        <v>2</v>
      </c>
    </row>
    <row r="4" ht="18.75" customHeight="1" spans="1:20">
      <c r="A4" s="154" t="s">
        <v>28</v>
      </c>
      <c r="B4" s="155" t="s">
        <v>29</v>
      </c>
      <c r="C4" s="155" t="s">
        <v>30</v>
      </c>
      <c r="D4" s="156" t="s">
        <v>31</v>
      </c>
      <c r="E4" s="157"/>
      <c r="F4" s="157"/>
      <c r="G4" s="157"/>
      <c r="H4" s="157"/>
      <c r="I4" s="157"/>
      <c r="J4" s="158"/>
      <c r="K4" s="157"/>
      <c r="L4" s="157"/>
      <c r="M4" s="157"/>
      <c r="N4" s="159"/>
      <c r="O4" s="159" t="s">
        <v>20</v>
      </c>
      <c r="P4" s="159"/>
      <c r="Q4" s="159"/>
      <c r="R4" s="159"/>
      <c r="S4" s="159"/>
    </row>
    <row r="5" ht="18" customHeight="1" spans="1:20">
      <c r="A5" s="160"/>
      <c r="B5" s="161"/>
      <c r="C5" s="161"/>
      <c r="D5" s="161" t="s">
        <v>32</v>
      </c>
      <c r="E5" s="161" t="s">
        <v>33</v>
      </c>
      <c r="F5" s="161" t="s">
        <v>34</v>
      </c>
      <c r="G5" s="161" t="s">
        <v>35</v>
      </c>
      <c r="H5" s="161" t="s">
        <v>36</v>
      </c>
      <c r="I5" s="162" t="s">
        <v>37</v>
      </c>
      <c r="J5" s="163"/>
      <c r="K5" s="162" t="s">
        <v>38</v>
      </c>
      <c r="L5" s="162" t="s">
        <v>39</v>
      </c>
      <c r="M5" s="162" t="s">
        <v>40</v>
      </c>
      <c r="N5" s="164" t="s">
        <v>41</v>
      </c>
      <c r="O5" s="165" t="s">
        <v>32</v>
      </c>
      <c r="P5" s="165" t="s">
        <v>33</v>
      </c>
      <c r="Q5" s="165" t="s">
        <v>34</v>
      </c>
      <c r="R5" s="165" t="s">
        <v>35</v>
      </c>
      <c r="S5" s="165" t="s">
        <v>42</v>
      </c>
    </row>
    <row r="6" ht="29.25" customHeight="1" spans="1:20">
      <c r="A6" s="166"/>
      <c r="B6" s="167"/>
      <c r="C6" s="167"/>
      <c r="D6" s="167"/>
      <c r="E6" s="167"/>
      <c r="F6" s="167"/>
      <c r="G6" s="167"/>
      <c r="H6" s="167"/>
      <c r="I6" s="168" t="s">
        <v>32</v>
      </c>
      <c r="J6" s="168" t="s">
        <v>43</v>
      </c>
      <c r="K6" s="168" t="s">
        <v>38</v>
      </c>
      <c r="L6" s="168" t="s">
        <v>39</v>
      </c>
      <c r="M6" s="168" t="s">
        <v>40</v>
      </c>
      <c r="N6" s="168" t="s">
        <v>41</v>
      </c>
      <c r="O6" s="168"/>
      <c r="P6" s="168"/>
      <c r="Q6" s="168"/>
      <c r="R6" s="168"/>
      <c r="S6" s="168"/>
    </row>
    <row r="7" ht="16.5" customHeight="1" spans="1:20">
      <c r="A7" s="133">
        <v>1</v>
      </c>
      <c r="B7" s="19">
        <v>2</v>
      </c>
      <c r="C7" s="19">
        <v>3</v>
      </c>
      <c r="D7" s="19">
        <v>4</v>
      </c>
      <c r="E7" s="133">
        <v>5</v>
      </c>
      <c r="F7" s="19">
        <v>6</v>
      </c>
      <c r="G7" s="19">
        <v>7</v>
      </c>
      <c r="H7" s="133">
        <v>8</v>
      </c>
      <c r="I7" s="19">
        <v>9</v>
      </c>
      <c r="J7" s="29">
        <v>10</v>
      </c>
      <c r="K7" s="29">
        <v>11</v>
      </c>
      <c r="L7" s="169">
        <v>12</v>
      </c>
      <c r="M7" s="29">
        <v>13</v>
      </c>
      <c r="N7" s="29">
        <v>14</v>
      </c>
      <c r="O7" s="29">
        <v>15</v>
      </c>
      <c r="P7" s="29">
        <v>16</v>
      </c>
      <c r="Q7" s="29">
        <v>17</v>
      </c>
      <c r="R7" s="29">
        <v>18</v>
      </c>
      <c r="S7" s="29">
        <v>19</v>
      </c>
    </row>
    <row r="8" ht="31.4" customHeight="1" spans="1:20">
      <c r="A8" s="30" t="s">
        <v>44</v>
      </c>
      <c r="B8" s="30" t="s">
        <v>45</v>
      </c>
      <c r="C8" s="22">
        <v>36846580.04</v>
      </c>
      <c r="D8" s="149">
        <v>35966142.56</v>
      </c>
      <c r="E8" s="117">
        <v>9575742.56</v>
      </c>
      <c r="F8" s="117">
        <v>25690400</v>
      </c>
      <c r="G8" s="117"/>
      <c r="H8" s="117"/>
      <c r="I8" s="117">
        <v>700000</v>
      </c>
      <c r="J8" s="117"/>
      <c r="K8" s="117"/>
      <c r="L8" s="117">
        <v>700000</v>
      </c>
      <c r="M8" s="117"/>
      <c r="N8" s="117"/>
      <c r="O8" s="117">
        <v>880437.48</v>
      </c>
      <c r="P8" s="117">
        <v>400000</v>
      </c>
      <c r="Q8" s="117">
        <v>480437.48</v>
      </c>
      <c r="R8" s="117"/>
      <c r="S8" s="117"/>
      <c r="T8" s="103"/>
    </row>
    <row r="9" ht="16.5" customHeight="1" spans="1:20">
      <c r="A9" s="170" t="s">
        <v>30</v>
      </c>
      <c r="B9" s="171"/>
      <c r="C9" s="149">
        <v>36846580.04</v>
      </c>
      <c r="D9" s="149">
        <v>35966142.56</v>
      </c>
      <c r="E9" s="117">
        <v>9575742.56</v>
      </c>
      <c r="F9" s="117">
        <v>25690400</v>
      </c>
      <c r="G9" s="117"/>
      <c r="H9" s="117"/>
      <c r="I9" s="117">
        <v>700000</v>
      </c>
      <c r="J9" s="117"/>
      <c r="K9" s="117"/>
      <c r="L9" s="117">
        <v>700000</v>
      </c>
      <c r="M9" s="117"/>
      <c r="N9" s="117"/>
      <c r="O9" s="117">
        <v>880437.48</v>
      </c>
      <c r="P9" s="117">
        <v>400000</v>
      </c>
      <c r="Q9" s="117">
        <v>480437.48</v>
      </c>
      <c r="R9" s="117"/>
      <c r="S9" s="117"/>
      <c r="T9" s="103"/>
    </row>
    <row r="10" customHeight="1" spans="1:20">
      <c r="C10" s="103"/>
      <c r="D10" s="103"/>
      <c r="E10" s="103"/>
      <c r="F10" s="103"/>
      <c r="G10" s="103"/>
      <c r="H10" s="103"/>
      <c r="I10" s="103"/>
      <c r="J10" s="103"/>
      <c r="K10" s="103"/>
      <c r="L10" s="103"/>
      <c r="M10" s="103"/>
      <c r="N10" s="103"/>
      <c r="O10" s="103"/>
      <c r="P10" s="103"/>
      <c r="Q10" s="103"/>
      <c r="R10" s="103"/>
      <c r="S10" s="103"/>
      <c r="T10" s="103"/>
    </row>
  </sheetData>
  <mergeCells count="20">
    <mergeCell ref="R1:S1"/>
    <mergeCell ref="A2:S2"/>
    <mergeCell ref="A3:D3"/>
    <mergeCell ref="R3:S3"/>
    <mergeCell ref="D4:N4"/>
    <mergeCell ref="O4:S4"/>
    <mergeCell ref="I5:N5"/>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pageSetup paperSize="9" scale="40" fitToHeight="0"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27"/>
  <sheetViews>
    <sheetView showZeros="0" zoomScale="130" zoomScaleNormal="130" workbookViewId="0">
      <selection activeCell="A2" sqref="A2:O2"/>
    </sheetView>
  </sheetViews>
  <sheetFormatPr defaultColWidth="9.14545454545454" defaultRowHeight="14.25" customHeight="1"/>
  <cols>
    <col min="1" max="1" width="14.2818181818182" customWidth="1"/>
    <col min="2" max="2" width="32.5727272727273" customWidth="1"/>
    <col min="3" max="6" width="18.8545454545455" customWidth="1"/>
    <col min="7" max="7" width="21.2818181818182" customWidth="1"/>
    <col min="8" max="9" width="18.8545454545455" customWidth="1"/>
    <col min="10" max="10" width="17.8545454545455" customWidth="1"/>
    <col min="11" max="15" width="18.8545454545455" customWidth="1"/>
  </cols>
  <sheetData>
    <row r="1" ht="15.75" customHeight="1" spans="1:15">
      <c r="O1" s="56" t="s">
        <v>46</v>
      </c>
    </row>
    <row r="2" ht="28.5" customHeight="1" spans="1:15">
      <c r="A2" s="27" t="s">
        <v>47</v>
      </c>
      <c r="B2" s="27"/>
      <c r="C2" s="27"/>
      <c r="D2" s="27"/>
      <c r="E2" s="27"/>
      <c r="F2" s="27"/>
      <c r="G2" s="27"/>
      <c r="H2" s="27"/>
      <c r="I2" s="27"/>
      <c r="J2" s="27"/>
      <c r="K2" s="27"/>
      <c r="L2" s="27"/>
      <c r="M2" s="27"/>
      <c r="N2" s="27"/>
      <c r="O2" s="27"/>
    </row>
    <row r="3" ht="15" customHeight="1" spans="1:15">
      <c r="A3" s="104" t="str">
        <f>"单位名称："&amp;"云南省体育科学研究所"</f>
        <v>单位名称：云南省体育科学研究所</v>
      </c>
      <c r="B3" s="105"/>
      <c r="C3" s="59"/>
      <c r="D3" s="59"/>
      <c r="E3" s="59"/>
      <c r="F3" s="59"/>
      <c r="G3" s="6"/>
      <c r="H3" s="59"/>
      <c r="I3" s="59"/>
      <c r="J3" s="6"/>
      <c r="K3" s="59"/>
      <c r="L3" s="59"/>
      <c r="M3" s="6"/>
      <c r="N3" s="6"/>
      <c r="O3" s="106" t="s">
        <v>2</v>
      </c>
    </row>
    <row r="4" ht="18.75" customHeight="1" spans="1:15">
      <c r="A4" s="9" t="s">
        <v>48</v>
      </c>
      <c r="B4" s="9" t="s">
        <v>49</v>
      </c>
      <c r="C4" s="15" t="s">
        <v>30</v>
      </c>
      <c r="D4" s="63" t="s">
        <v>33</v>
      </c>
      <c r="E4" s="63"/>
      <c r="F4" s="63"/>
      <c r="G4" s="148" t="s">
        <v>34</v>
      </c>
      <c r="H4" s="9" t="s">
        <v>35</v>
      </c>
      <c r="I4" s="9" t="s">
        <v>50</v>
      </c>
      <c r="J4" s="10" t="s">
        <v>51</v>
      </c>
      <c r="K4" s="75" t="s">
        <v>52</v>
      </c>
      <c r="L4" s="75" t="s">
        <v>53</v>
      </c>
      <c r="M4" s="75" t="s">
        <v>54</v>
      </c>
      <c r="N4" s="75" t="s">
        <v>55</v>
      </c>
      <c r="O4" s="78" t="s">
        <v>56</v>
      </c>
    </row>
    <row r="5" ht="30" customHeight="1" spans="1:15">
      <c r="A5" s="18"/>
      <c r="B5" s="18"/>
      <c r="C5" s="18"/>
      <c r="D5" s="63" t="s">
        <v>32</v>
      </c>
      <c r="E5" s="63" t="s">
        <v>57</v>
      </c>
      <c r="F5" s="63" t="s">
        <v>58</v>
      </c>
      <c r="G5" s="18"/>
      <c r="H5" s="18"/>
      <c r="I5" s="18"/>
      <c r="J5" s="63" t="s">
        <v>32</v>
      </c>
      <c r="K5" s="86" t="s">
        <v>52</v>
      </c>
      <c r="L5" s="86" t="s">
        <v>53</v>
      </c>
      <c r="M5" s="86" t="s">
        <v>54</v>
      </c>
      <c r="N5" s="86" t="s">
        <v>55</v>
      </c>
      <c r="O5" s="86" t="s">
        <v>56</v>
      </c>
    </row>
    <row r="6" ht="16.5" customHeight="1" spans="1:15">
      <c r="A6" s="63">
        <v>1</v>
      </c>
      <c r="B6" s="63">
        <v>2</v>
      </c>
      <c r="C6" s="63">
        <v>3</v>
      </c>
      <c r="D6" s="63">
        <v>4</v>
      </c>
      <c r="E6" s="63">
        <v>5</v>
      </c>
      <c r="F6" s="63">
        <v>6</v>
      </c>
      <c r="G6" s="63">
        <v>7</v>
      </c>
      <c r="H6" s="48">
        <v>8</v>
      </c>
      <c r="I6" s="48">
        <v>9</v>
      </c>
      <c r="J6" s="48">
        <v>10</v>
      </c>
      <c r="K6" s="48">
        <v>11</v>
      </c>
      <c r="L6" s="48">
        <v>12</v>
      </c>
      <c r="M6" s="48">
        <v>13</v>
      </c>
      <c r="N6" s="48">
        <v>14</v>
      </c>
      <c r="O6" s="63">
        <v>15</v>
      </c>
    </row>
    <row r="7" ht="20.25" customHeight="1" spans="1:15">
      <c r="A7" s="30" t="s">
        <v>59</v>
      </c>
      <c r="B7" s="30" t="s">
        <v>60</v>
      </c>
      <c r="C7" s="149">
        <v>8833031.71</v>
      </c>
      <c r="D7" s="149">
        <v>8133031.71</v>
      </c>
      <c r="E7" s="149">
        <v>5471331.71</v>
      </c>
      <c r="F7" s="149">
        <v>2661700</v>
      </c>
      <c r="G7" s="117"/>
      <c r="H7" s="149"/>
      <c r="I7" s="149"/>
      <c r="J7" s="149">
        <v>700000</v>
      </c>
      <c r="K7" s="149"/>
      <c r="L7" s="149"/>
      <c r="M7" s="117">
        <v>700000</v>
      </c>
      <c r="N7" s="149"/>
      <c r="O7" s="149"/>
    </row>
    <row r="8" ht="20.25" customHeight="1" spans="1:15">
      <c r="A8" s="107" t="s">
        <v>61</v>
      </c>
      <c r="B8" s="107" t="s">
        <v>62</v>
      </c>
      <c r="C8" s="149">
        <v>8833031.71</v>
      </c>
      <c r="D8" s="149">
        <v>8133031.71</v>
      </c>
      <c r="E8" s="149">
        <v>5471331.71</v>
      </c>
      <c r="F8" s="149">
        <v>2661700</v>
      </c>
      <c r="G8" s="117"/>
      <c r="H8" s="149"/>
      <c r="I8" s="149"/>
      <c r="J8" s="149">
        <v>700000</v>
      </c>
      <c r="K8" s="149"/>
      <c r="L8" s="149"/>
      <c r="M8" s="117">
        <v>700000</v>
      </c>
      <c r="N8" s="149"/>
      <c r="O8" s="149"/>
    </row>
    <row r="9" ht="20.25" customHeight="1" spans="1:15">
      <c r="A9" s="108" t="s">
        <v>63</v>
      </c>
      <c r="B9" s="108" t="s">
        <v>64</v>
      </c>
      <c r="C9" s="149">
        <v>8833031.71</v>
      </c>
      <c r="D9" s="149">
        <v>8133031.71</v>
      </c>
      <c r="E9" s="149">
        <v>5471331.71</v>
      </c>
      <c r="F9" s="149">
        <v>2661700</v>
      </c>
      <c r="G9" s="117"/>
      <c r="H9" s="149"/>
      <c r="I9" s="149"/>
      <c r="J9" s="149">
        <v>700000</v>
      </c>
      <c r="K9" s="149"/>
      <c r="L9" s="149"/>
      <c r="M9" s="117">
        <v>700000</v>
      </c>
      <c r="N9" s="149"/>
      <c r="O9" s="149"/>
    </row>
    <row r="10" ht="20.25" customHeight="1" spans="1:15">
      <c r="A10" s="30" t="s">
        <v>65</v>
      </c>
      <c r="B10" s="30" t="s">
        <v>66</v>
      </c>
      <c r="C10" s="149">
        <v>693009.72</v>
      </c>
      <c r="D10" s="149">
        <v>693009.72</v>
      </c>
      <c r="E10" s="149">
        <v>693009.72</v>
      </c>
      <c r="F10" s="149"/>
      <c r="G10" s="117"/>
      <c r="H10" s="149"/>
      <c r="I10" s="149"/>
      <c r="J10" s="149"/>
      <c r="K10" s="149"/>
      <c r="L10" s="149"/>
      <c r="M10" s="117"/>
      <c r="N10" s="149"/>
      <c r="O10" s="149"/>
    </row>
    <row r="11" ht="20.25" customHeight="1" spans="1:15">
      <c r="A11" s="107" t="s">
        <v>67</v>
      </c>
      <c r="B11" s="107" t="s">
        <v>68</v>
      </c>
      <c r="C11" s="149">
        <v>661116.86</v>
      </c>
      <c r="D11" s="149">
        <v>661116.86</v>
      </c>
      <c r="E11" s="149">
        <v>661116.86</v>
      </c>
      <c r="F11" s="149"/>
      <c r="G11" s="117"/>
      <c r="H11" s="149"/>
      <c r="I11" s="149"/>
      <c r="J11" s="149"/>
      <c r="K11" s="149"/>
      <c r="L11" s="149"/>
      <c r="M11" s="117"/>
      <c r="N11" s="149"/>
      <c r="O11" s="149"/>
    </row>
    <row r="12" ht="20.25" customHeight="1" spans="1:15">
      <c r="A12" s="108" t="s">
        <v>69</v>
      </c>
      <c r="B12" s="108" t="s">
        <v>70</v>
      </c>
      <c r="C12" s="149">
        <v>6480</v>
      </c>
      <c r="D12" s="149">
        <v>6480</v>
      </c>
      <c r="E12" s="149">
        <v>6480</v>
      </c>
      <c r="F12" s="149"/>
      <c r="G12" s="117"/>
      <c r="H12" s="149"/>
      <c r="I12" s="149"/>
      <c r="J12" s="149"/>
      <c r="K12" s="149"/>
      <c r="L12" s="149"/>
      <c r="M12" s="117"/>
      <c r="N12" s="149"/>
      <c r="O12" s="149"/>
    </row>
    <row r="13" ht="20.25" customHeight="1" spans="1:15">
      <c r="A13" s="108" t="s">
        <v>71</v>
      </c>
      <c r="B13" s="108" t="s">
        <v>72</v>
      </c>
      <c r="C13" s="149">
        <v>654636.86</v>
      </c>
      <c r="D13" s="149">
        <v>654636.86</v>
      </c>
      <c r="E13" s="149">
        <v>654636.86</v>
      </c>
      <c r="F13" s="149"/>
      <c r="G13" s="117"/>
      <c r="H13" s="149"/>
      <c r="I13" s="149"/>
      <c r="J13" s="149"/>
      <c r="K13" s="149"/>
      <c r="L13" s="149"/>
      <c r="M13" s="117"/>
      <c r="N13" s="149"/>
      <c r="O13" s="149"/>
    </row>
    <row r="14" ht="20.25" customHeight="1" spans="1:15">
      <c r="A14" s="107" t="s">
        <v>73</v>
      </c>
      <c r="B14" s="107" t="s">
        <v>74</v>
      </c>
      <c r="C14" s="149">
        <v>31892.86</v>
      </c>
      <c r="D14" s="149">
        <v>31892.86</v>
      </c>
      <c r="E14" s="149">
        <v>31892.86</v>
      </c>
      <c r="F14" s="149"/>
      <c r="G14" s="117"/>
      <c r="H14" s="149"/>
      <c r="I14" s="149"/>
      <c r="J14" s="149"/>
      <c r="K14" s="149"/>
      <c r="L14" s="149"/>
      <c r="M14" s="117"/>
      <c r="N14" s="149"/>
      <c r="O14" s="149"/>
    </row>
    <row r="15" ht="20.25" customHeight="1" spans="1:15">
      <c r="A15" s="108" t="s">
        <v>75</v>
      </c>
      <c r="B15" s="108" t="s">
        <v>74</v>
      </c>
      <c r="C15" s="149">
        <v>31892.86</v>
      </c>
      <c r="D15" s="149">
        <v>31892.86</v>
      </c>
      <c r="E15" s="149">
        <v>31892.86</v>
      </c>
      <c r="F15" s="149"/>
      <c r="G15" s="117"/>
      <c r="H15" s="149"/>
      <c r="I15" s="149"/>
      <c r="J15" s="149"/>
      <c r="K15" s="149"/>
      <c r="L15" s="149"/>
      <c r="M15" s="117"/>
      <c r="N15" s="149"/>
      <c r="O15" s="149"/>
    </row>
    <row r="16" ht="20.25" customHeight="1" spans="1:15">
      <c r="A16" s="30" t="s">
        <v>76</v>
      </c>
      <c r="B16" s="30" t="s">
        <v>77</v>
      </c>
      <c r="C16" s="149">
        <v>679877.24</v>
      </c>
      <c r="D16" s="149">
        <v>679877.24</v>
      </c>
      <c r="E16" s="149">
        <v>679877.24</v>
      </c>
      <c r="F16" s="149"/>
      <c r="G16" s="117"/>
      <c r="H16" s="149"/>
      <c r="I16" s="149"/>
      <c r="J16" s="149"/>
      <c r="K16" s="149"/>
      <c r="L16" s="149"/>
      <c r="M16" s="117"/>
      <c r="N16" s="149"/>
      <c r="O16" s="149"/>
    </row>
    <row r="17" ht="20.25" customHeight="1" spans="1:15">
      <c r="A17" s="107" t="s">
        <v>78</v>
      </c>
      <c r="B17" s="107" t="s">
        <v>79</v>
      </c>
      <c r="C17" s="149">
        <v>679877.24</v>
      </c>
      <c r="D17" s="149">
        <v>679877.24</v>
      </c>
      <c r="E17" s="149">
        <v>679877.24</v>
      </c>
      <c r="F17" s="149"/>
      <c r="G17" s="117"/>
      <c r="H17" s="149"/>
      <c r="I17" s="149"/>
      <c r="J17" s="149"/>
      <c r="K17" s="149"/>
      <c r="L17" s="149"/>
      <c r="M17" s="117"/>
      <c r="N17" s="149"/>
      <c r="O17" s="149"/>
    </row>
    <row r="18" ht="20.25" customHeight="1" spans="1:15">
      <c r="A18" s="108" t="s">
        <v>80</v>
      </c>
      <c r="B18" s="108" t="s">
        <v>81</v>
      </c>
      <c r="C18" s="149">
        <v>409148.04</v>
      </c>
      <c r="D18" s="149">
        <v>409148.04</v>
      </c>
      <c r="E18" s="149">
        <v>409148.04</v>
      </c>
      <c r="F18" s="149"/>
      <c r="G18" s="117"/>
      <c r="H18" s="149"/>
      <c r="I18" s="149"/>
      <c r="J18" s="149"/>
      <c r="K18" s="149"/>
      <c r="L18" s="149"/>
      <c r="M18" s="117"/>
      <c r="N18" s="149"/>
      <c r="O18" s="149"/>
    </row>
    <row r="19" ht="20.25" customHeight="1" spans="1:15">
      <c r="A19" s="108" t="s">
        <v>82</v>
      </c>
      <c r="B19" s="108" t="s">
        <v>83</v>
      </c>
      <c r="C19" s="149">
        <v>251892.2</v>
      </c>
      <c r="D19" s="149">
        <v>251892.2</v>
      </c>
      <c r="E19" s="149">
        <v>251892.2</v>
      </c>
      <c r="F19" s="149"/>
      <c r="G19" s="117"/>
      <c r="H19" s="149"/>
      <c r="I19" s="149"/>
      <c r="J19" s="149"/>
      <c r="K19" s="149"/>
      <c r="L19" s="149"/>
      <c r="M19" s="117"/>
      <c r="N19" s="149"/>
      <c r="O19" s="149"/>
    </row>
    <row r="20" ht="20.25" customHeight="1" spans="1:15">
      <c r="A20" s="108" t="s">
        <v>84</v>
      </c>
      <c r="B20" s="108" t="s">
        <v>85</v>
      </c>
      <c r="C20" s="149">
        <v>18837</v>
      </c>
      <c r="D20" s="149">
        <v>18837</v>
      </c>
      <c r="E20" s="149">
        <v>18837</v>
      </c>
      <c r="F20" s="149"/>
      <c r="G20" s="117"/>
      <c r="H20" s="149"/>
      <c r="I20" s="149"/>
      <c r="J20" s="149"/>
      <c r="K20" s="149"/>
      <c r="L20" s="149"/>
      <c r="M20" s="117"/>
      <c r="N20" s="149"/>
      <c r="O20" s="149"/>
    </row>
    <row r="21" ht="20.25" customHeight="1" spans="1:15">
      <c r="A21" s="30" t="s">
        <v>86</v>
      </c>
      <c r="B21" s="30" t="s">
        <v>87</v>
      </c>
      <c r="C21" s="149">
        <v>469823.89</v>
      </c>
      <c r="D21" s="149">
        <v>469823.89</v>
      </c>
      <c r="E21" s="149">
        <v>469823.89</v>
      </c>
      <c r="F21" s="149"/>
      <c r="G21" s="117"/>
      <c r="H21" s="149"/>
      <c r="I21" s="149"/>
      <c r="J21" s="149"/>
      <c r="K21" s="149"/>
      <c r="L21" s="149"/>
      <c r="M21" s="117"/>
      <c r="N21" s="149"/>
      <c r="O21" s="149"/>
    </row>
    <row r="22" ht="20.25" customHeight="1" spans="1:15">
      <c r="A22" s="107" t="s">
        <v>88</v>
      </c>
      <c r="B22" s="107" t="s">
        <v>89</v>
      </c>
      <c r="C22" s="149">
        <v>469823.89</v>
      </c>
      <c r="D22" s="149">
        <v>469823.89</v>
      </c>
      <c r="E22" s="149">
        <v>469823.89</v>
      </c>
      <c r="F22" s="149"/>
      <c r="G22" s="117"/>
      <c r="H22" s="149"/>
      <c r="I22" s="149"/>
      <c r="J22" s="149"/>
      <c r="K22" s="149"/>
      <c r="L22" s="149"/>
      <c r="M22" s="117"/>
      <c r="N22" s="149"/>
      <c r="O22" s="149"/>
    </row>
    <row r="23" ht="20.25" customHeight="1" spans="1:15">
      <c r="A23" s="108" t="s">
        <v>90</v>
      </c>
      <c r="B23" s="108" t="s">
        <v>91</v>
      </c>
      <c r="C23" s="149">
        <v>469823.89</v>
      </c>
      <c r="D23" s="149">
        <v>469823.89</v>
      </c>
      <c r="E23" s="149">
        <v>469823.89</v>
      </c>
      <c r="F23" s="149"/>
      <c r="G23" s="117"/>
      <c r="H23" s="149"/>
      <c r="I23" s="149"/>
      <c r="J23" s="149"/>
      <c r="K23" s="149"/>
      <c r="L23" s="149"/>
      <c r="M23" s="117"/>
      <c r="N23" s="149"/>
      <c r="O23" s="149"/>
    </row>
    <row r="24" ht="20.25" customHeight="1" spans="1:15">
      <c r="A24" s="30" t="s">
        <v>92</v>
      </c>
      <c r="B24" s="30" t="s">
        <v>56</v>
      </c>
      <c r="C24" s="149">
        <v>26170837.48</v>
      </c>
      <c r="D24" s="149"/>
      <c r="E24" s="149"/>
      <c r="F24" s="149"/>
      <c r="G24" s="117">
        <v>26170837.48</v>
      </c>
      <c r="H24" s="149"/>
      <c r="I24" s="149"/>
      <c r="J24" s="149"/>
      <c r="K24" s="149"/>
      <c r="L24" s="149"/>
      <c r="M24" s="117"/>
      <c r="N24" s="149"/>
      <c r="O24" s="149"/>
    </row>
    <row r="25" ht="20.25" customHeight="1" spans="1:15">
      <c r="A25" s="107" t="s">
        <v>93</v>
      </c>
      <c r="B25" s="107" t="s">
        <v>94</v>
      </c>
      <c r="C25" s="149">
        <v>26170837.48</v>
      </c>
      <c r="D25" s="149"/>
      <c r="E25" s="149"/>
      <c r="F25" s="149"/>
      <c r="G25" s="117">
        <v>26170837.48</v>
      </c>
      <c r="H25" s="149"/>
      <c r="I25" s="149"/>
      <c r="J25" s="149"/>
      <c r="K25" s="149"/>
      <c r="L25" s="149"/>
      <c r="M25" s="117"/>
      <c r="N25" s="149"/>
      <c r="O25" s="149"/>
    </row>
    <row r="26" ht="20.25" customHeight="1" spans="1:15">
      <c r="A26" s="108" t="s">
        <v>95</v>
      </c>
      <c r="B26" s="108" t="s">
        <v>96</v>
      </c>
      <c r="C26" s="149">
        <v>26170837.48</v>
      </c>
      <c r="D26" s="149"/>
      <c r="E26" s="149"/>
      <c r="F26" s="149"/>
      <c r="G26" s="117">
        <v>26170837.48</v>
      </c>
      <c r="H26" s="149"/>
      <c r="I26" s="149"/>
      <c r="J26" s="149"/>
      <c r="K26" s="149"/>
      <c r="L26" s="149"/>
      <c r="M26" s="117"/>
      <c r="N26" s="149"/>
      <c r="O26" s="149"/>
    </row>
    <row r="27" ht="17.25" customHeight="1" spans="1:15">
      <c r="A27" s="109" t="s">
        <v>97</v>
      </c>
      <c r="B27" s="110" t="s">
        <v>97</v>
      </c>
      <c r="C27" s="149">
        <v>36846580.04</v>
      </c>
      <c r="D27" s="149">
        <v>9975742.56</v>
      </c>
      <c r="E27" s="149">
        <v>7314042.56</v>
      </c>
      <c r="F27" s="149">
        <v>2661700</v>
      </c>
      <c r="G27" s="117">
        <v>26170837.48</v>
      </c>
      <c r="H27" s="149"/>
      <c r="I27" s="149"/>
      <c r="J27" s="149">
        <v>700000</v>
      </c>
      <c r="K27" s="149"/>
      <c r="L27" s="149"/>
      <c r="M27" s="117">
        <v>700000</v>
      </c>
      <c r="N27" s="149"/>
      <c r="O27" s="149"/>
    </row>
  </sheetData>
  <mergeCells count="11">
    <mergeCell ref="A2:O2"/>
    <mergeCell ref="A3:L3"/>
    <mergeCell ref="D4:F4"/>
    <mergeCell ref="J4:O4"/>
    <mergeCell ref="A27:B27"/>
    <mergeCell ref="A4:A5"/>
    <mergeCell ref="B4:B5"/>
    <mergeCell ref="C4:C5"/>
    <mergeCell ref="G4:G5"/>
    <mergeCell ref="H4:H5"/>
    <mergeCell ref="I4:I5"/>
  </mergeCells>
  <pageMargins left="0.75" right="0.75" top="1" bottom="1" header="0.5" footer="0.5"/>
  <pageSetup paperSize="9" scale="45" fitToHeight="0"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16"/>
  <sheetViews>
    <sheetView showZeros="0" zoomScale="130" zoomScaleNormal="130" workbookViewId="0">
      <selection activeCell="A2" sqref="A2:D2"/>
    </sheetView>
  </sheetViews>
  <sheetFormatPr defaultColWidth="9.14545454545454" defaultRowHeight="14.25" customHeight="1" outlineLevelCol="3"/>
  <cols>
    <col min="1" max="1" width="49.2818181818182" customWidth="1"/>
    <col min="2" max="2" width="43.3181818181818" customWidth="1"/>
    <col min="3" max="3" width="48.5727272727273" customWidth="1"/>
    <col min="4" max="4" width="41.1727272727273" customWidth="1"/>
  </cols>
  <sheetData>
    <row r="1" customHeight="1" spans="1:4">
      <c r="D1" s="94" t="s">
        <v>98</v>
      </c>
    </row>
    <row r="2" ht="31.5" customHeight="1" spans="1:4">
      <c r="A2" s="45" t="s">
        <v>99</v>
      </c>
      <c r="B2" s="135"/>
      <c r="C2" s="135"/>
      <c r="D2" s="135"/>
    </row>
    <row r="3" ht="17.25" customHeight="1" spans="1:4">
      <c r="A3" s="4" t="str">
        <f>"单位名称："&amp;"云南省体育科学研究所"</f>
        <v>单位名称：云南省体育科学研究所</v>
      </c>
      <c r="B3" s="136"/>
      <c r="C3" s="136"/>
      <c r="D3" s="96" t="s">
        <v>2</v>
      </c>
    </row>
    <row r="4" ht="24.65" customHeight="1" spans="1:4">
      <c r="A4" s="10" t="s">
        <v>3</v>
      </c>
      <c r="B4" s="12"/>
      <c r="C4" s="10" t="s">
        <v>4</v>
      </c>
      <c r="D4" s="12"/>
    </row>
    <row r="5" ht="15.65" customHeight="1" spans="1:4">
      <c r="A5" s="15" t="s">
        <v>5</v>
      </c>
      <c r="B5" s="137" t="s">
        <v>6</v>
      </c>
      <c r="C5" s="15" t="s">
        <v>100</v>
      </c>
      <c r="D5" s="137" t="s">
        <v>6</v>
      </c>
    </row>
    <row r="6" ht="14.15" customHeight="1" spans="1:4">
      <c r="A6" s="18"/>
      <c r="B6" s="17"/>
      <c r="C6" s="18"/>
      <c r="D6" s="17"/>
    </row>
    <row r="7" ht="29.15" customHeight="1" spans="1:4">
      <c r="A7" s="138" t="s">
        <v>101</v>
      </c>
      <c r="B7" s="139">
        <v>35266142.56</v>
      </c>
      <c r="C7" s="140" t="s">
        <v>102</v>
      </c>
      <c r="D7" s="139">
        <v>36146580.04</v>
      </c>
    </row>
    <row r="8" ht="29.15" customHeight="1" spans="1:4">
      <c r="A8" s="141" t="s">
        <v>103</v>
      </c>
      <c r="B8" s="90">
        <v>9575742.56</v>
      </c>
      <c r="C8" s="23" t="str">
        <f>"（一）"&amp;"科学技术支出"</f>
        <v>（一）科学技术支出</v>
      </c>
      <c r="D8" s="90">
        <v>8133031.71</v>
      </c>
    </row>
    <row r="9" ht="29.15" customHeight="1" spans="1:4">
      <c r="A9" s="141" t="s">
        <v>104</v>
      </c>
      <c r="B9" s="90">
        <v>25690400</v>
      </c>
      <c r="C9" s="23" t="str">
        <f>"（二）"&amp;"社会保障和就业支出"</f>
        <v>（二）社会保障和就业支出</v>
      </c>
      <c r="D9" s="90">
        <v>693009.72</v>
      </c>
    </row>
    <row r="10" ht="29.15" customHeight="1" spans="1:4">
      <c r="A10" s="141" t="s">
        <v>105</v>
      </c>
      <c r="B10" s="90"/>
      <c r="C10" s="23" t="str">
        <f>"（三）"&amp;"卫生健康支出"</f>
        <v>（三）卫生健康支出</v>
      </c>
      <c r="D10" s="90">
        <v>679877.24</v>
      </c>
    </row>
    <row r="11" ht="29.15" customHeight="1" spans="1:4">
      <c r="A11" s="142" t="s">
        <v>106</v>
      </c>
      <c r="B11" s="143">
        <v>880437.48</v>
      </c>
      <c r="C11" s="23" t="str">
        <f>"（四）"&amp;"住房保障支出"</f>
        <v>（四）住房保障支出</v>
      </c>
      <c r="D11" s="90">
        <v>469823.89</v>
      </c>
    </row>
    <row r="12" ht="29.15" customHeight="1" spans="1:4">
      <c r="A12" s="141" t="s">
        <v>103</v>
      </c>
      <c r="B12" s="125">
        <v>400000</v>
      </c>
      <c r="C12" s="23" t="str">
        <f>"（五）"&amp;"其他支出"</f>
        <v>（五）其他支出</v>
      </c>
      <c r="D12" s="90">
        <v>26170837.48</v>
      </c>
    </row>
    <row r="13" ht="29.15" customHeight="1" spans="1:4">
      <c r="A13" s="144" t="s">
        <v>104</v>
      </c>
      <c r="B13" s="125">
        <v>480437.48</v>
      </c>
      <c r="C13" s="145"/>
      <c r="D13" s="143"/>
    </row>
    <row r="14" ht="29.15" customHeight="1" spans="1:4">
      <c r="A14" s="144" t="s">
        <v>105</v>
      </c>
      <c r="B14" s="143"/>
      <c r="C14" s="145"/>
      <c r="D14" s="143"/>
    </row>
    <row r="15" ht="29.15" customHeight="1" spans="1:4">
      <c r="A15" s="146"/>
      <c r="B15" s="143"/>
      <c r="C15" s="147" t="s">
        <v>107</v>
      </c>
      <c r="D15" s="143"/>
    </row>
    <row r="16" ht="29.15" customHeight="1" spans="1:4">
      <c r="A16" s="146" t="s">
        <v>108</v>
      </c>
      <c r="B16" s="143">
        <v>36146580.04</v>
      </c>
      <c r="C16" s="145" t="s">
        <v>25</v>
      </c>
      <c r="D16" s="143">
        <v>36146580.04</v>
      </c>
    </row>
  </sheetData>
  <mergeCells count="8">
    <mergeCell ref="A2:D2"/>
    <mergeCell ref="A3:B3"/>
    <mergeCell ref="A4:B4"/>
    <mergeCell ref="C4:D4"/>
    <mergeCell ref="A5:A6"/>
    <mergeCell ref="B5:B6"/>
    <mergeCell ref="C5:C6"/>
    <mergeCell ref="D5:D6"/>
  </mergeCells>
  <pageMargins left="0.75" right="0.75" top="1" bottom="1" header="0.5" footer="0.5"/>
  <pageSetup paperSize="9" scale="72" fitToHeight="0"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25"/>
  <sheetViews>
    <sheetView showZeros="0" zoomScale="130" zoomScaleNormal="130" workbookViewId="0">
      <selection activeCell="A2" sqref="A2:G2"/>
    </sheetView>
  </sheetViews>
  <sheetFormatPr defaultColWidth="9.14545454545454" defaultRowHeight="14.25" customHeight="1" outlineLevelCol="6"/>
  <cols>
    <col min="1" max="1" width="20.1454545454545" customWidth="1"/>
    <col min="2" max="2" width="37.3181818181818" customWidth="1"/>
    <col min="3" max="3" width="24.2818181818182" customWidth="1"/>
    <col min="4" max="6" width="25.0363636363636" customWidth="1"/>
    <col min="7" max="7" width="24.2818181818182" customWidth="1"/>
  </cols>
  <sheetData>
    <row r="1" ht="12" customHeight="1" spans="1:7">
      <c r="D1" s="112"/>
      <c r="F1" s="56"/>
      <c r="G1" s="56" t="s">
        <v>109</v>
      </c>
    </row>
    <row r="2" ht="39" customHeight="1" spans="1:7">
      <c r="A2" s="3" t="s">
        <v>110</v>
      </c>
      <c r="B2" s="3"/>
      <c r="C2" s="3"/>
      <c r="D2" s="3"/>
      <c r="E2" s="3"/>
      <c r="F2" s="3"/>
      <c r="G2" s="3"/>
    </row>
    <row r="3" ht="18" customHeight="1" spans="1:7">
      <c r="A3" s="4" t="str">
        <f>"单位名称："&amp;"云南省体育科学研究所"</f>
        <v>单位名称：云南省体育科学研究所</v>
      </c>
      <c r="F3" s="106"/>
      <c r="G3" s="106" t="s">
        <v>2</v>
      </c>
    </row>
    <row r="4" ht="20.25" customHeight="1" spans="1:7">
      <c r="A4" s="127" t="s">
        <v>111</v>
      </c>
      <c r="B4" s="128"/>
      <c r="C4" s="129" t="s">
        <v>30</v>
      </c>
      <c r="D4" s="11" t="s">
        <v>57</v>
      </c>
      <c r="E4" s="11"/>
      <c r="F4" s="12"/>
      <c r="G4" s="129" t="s">
        <v>58</v>
      </c>
    </row>
    <row r="5" ht="20.25" customHeight="1" spans="1:7">
      <c r="A5" s="130" t="s">
        <v>48</v>
      </c>
      <c r="B5" s="131" t="s">
        <v>49</v>
      </c>
      <c r="C5" s="97"/>
      <c r="D5" s="97" t="s">
        <v>32</v>
      </c>
      <c r="E5" s="97" t="s">
        <v>112</v>
      </c>
      <c r="F5" s="97" t="s">
        <v>113</v>
      </c>
      <c r="G5" s="97"/>
    </row>
    <row r="6" ht="13.5" customHeight="1" spans="1:7">
      <c r="A6" s="132" t="s">
        <v>114</v>
      </c>
      <c r="B6" s="132" t="s">
        <v>115</v>
      </c>
      <c r="C6" s="132" t="s">
        <v>116</v>
      </c>
      <c r="D6" s="63"/>
      <c r="E6" s="132" t="s">
        <v>117</v>
      </c>
      <c r="F6" s="132" t="s">
        <v>118</v>
      </c>
      <c r="G6" s="132" t="s">
        <v>119</v>
      </c>
    </row>
    <row r="7" ht="18" customHeight="1" spans="1:7">
      <c r="A7" s="30" t="s">
        <v>59</v>
      </c>
      <c r="B7" s="30" t="s">
        <v>60</v>
      </c>
      <c r="C7" s="22">
        <v>7733031.71</v>
      </c>
      <c r="D7" s="22">
        <v>5471331.71</v>
      </c>
      <c r="E7" s="22">
        <v>5008864</v>
      </c>
      <c r="F7" s="22">
        <v>462467.71</v>
      </c>
      <c r="G7" s="22">
        <v>2261700</v>
      </c>
    </row>
    <row r="8" ht="18" customHeight="1" spans="1:7">
      <c r="A8" s="30" t="s">
        <v>61</v>
      </c>
      <c r="B8" s="107" t="s">
        <v>62</v>
      </c>
      <c r="C8" s="22">
        <v>7733031.71</v>
      </c>
      <c r="D8" s="22">
        <v>5471331.71</v>
      </c>
      <c r="E8" s="22">
        <v>5008864</v>
      </c>
      <c r="F8" s="22">
        <v>462467.71</v>
      </c>
      <c r="G8" s="22">
        <v>2261700</v>
      </c>
    </row>
    <row r="9" ht="18" customHeight="1" spans="1:7">
      <c r="A9" s="30" t="s">
        <v>63</v>
      </c>
      <c r="B9" s="108" t="s">
        <v>64</v>
      </c>
      <c r="C9" s="22">
        <v>7733031.71</v>
      </c>
      <c r="D9" s="22">
        <v>5471331.71</v>
      </c>
      <c r="E9" s="22">
        <v>5008864</v>
      </c>
      <c r="F9" s="22">
        <v>462467.71</v>
      </c>
      <c r="G9" s="22">
        <v>2261700</v>
      </c>
    </row>
    <row r="10" ht="18" customHeight="1" spans="1:7">
      <c r="A10" s="30" t="s">
        <v>65</v>
      </c>
      <c r="B10" s="30" t="s">
        <v>66</v>
      </c>
      <c r="C10" s="22">
        <v>693009.72</v>
      </c>
      <c r="D10" s="22">
        <v>693009.72</v>
      </c>
      <c r="E10" s="22">
        <v>686529.72</v>
      </c>
      <c r="F10" s="22">
        <v>6480</v>
      </c>
      <c r="G10" s="22"/>
    </row>
    <row r="11" ht="18" customHeight="1" spans="1:7">
      <c r="A11" s="30" t="s">
        <v>67</v>
      </c>
      <c r="B11" s="107" t="s">
        <v>68</v>
      </c>
      <c r="C11" s="22">
        <v>661116.86</v>
      </c>
      <c r="D11" s="22">
        <v>661116.86</v>
      </c>
      <c r="E11" s="22">
        <v>654636.86</v>
      </c>
      <c r="F11" s="22">
        <v>6480</v>
      </c>
      <c r="G11" s="22"/>
    </row>
    <row r="12" ht="18" customHeight="1" spans="1:7">
      <c r="A12" s="30" t="s">
        <v>69</v>
      </c>
      <c r="B12" s="108" t="s">
        <v>70</v>
      </c>
      <c r="C12" s="22">
        <v>6480</v>
      </c>
      <c r="D12" s="22">
        <v>6480</v>
      </c>
      <c r="E12" s="22"/>
      <c r="F12" s="22">
        <v>6480</v>
      </c>
      <c r="G12" s="22"/>
    </row>
    <row r="13" ht="18" customHeight="1" spans="1:7">
      <c r="A13" s="30" t="s">
        <v>71</v>
      </c>
      <c r="B13" s="108" t="s">
        <v>72</v>
      </c>
      <c r="C13" s="22">
        <v>654636.86</v>
      </c>
      <c r="D13" s="22">
        <v>654636.86</v>
      </c>
      <c r="E13" s="22">
        <v>654636.86</v>
      </c>
      <c r="F13" s="22"/>
      <c r="G13" s="22"/>
    </row>
    <row r="14" ht="18" customHeight="1" spans="1:7">
      <c r="A14" s="30" t="s">
        <v>73</v>
      </c>
      <c r="B14" s="107" t="s">
        <v>74</v>
      </c>
      <c r="C14" s="22">
        <v>31892.86</v>
      </c>
      <c r="D14" s="22">
        <v>31892.86</v>
      </c>
      <c r="E14" s="22">
        <v>31892.86</v>
      </c>
      <c r="F14" s="22"/>
      <c r="G14" s="22"/>
    </row>
    <row r="15" ht="18" customHeight="1" spans="1:7">
      <c r="A15" s="30" t="s">
        <v>75</v>
      </c>
      <c r="B15" s="108" t="s">
        <v>74</v>
      </c>
      <c r="C15" s="22">
        <v>31892.86</v>
      </c>
      <c r="D15" s="22">
        <v>31892.86</v>
      </c>
      <c r="E15" s="22">
        <v>31892.86</v>
      </c>
      <c r="F15" s="22"/>
      <c r="G15" s="22"/>
    </row>
    <row r="16" ht="18" customHeight="1" spans="1:7">
      <c r="A16" s="30" t="s">
        <v>76</v>
      </c>
      <c r="B16" s="30" t="s">
        <v>77</v>
      </c>
      <c r="C16" s="22">
        <v>679877.24</v>
      </c>
      <c r="D16" s="22">
        <v>679877.24</v>
      </c>
      <c r="E16" s="22">
        <v>679877.24</v>
      </c>
      <c r="F16" s="22"/>
      <c r="G16" s="22"/>
    </row>
    <row r="17" ht="18" customHeight="1" spans="1:7">
      <c r="A17" s="30" t="s">
        <v>78</v>
      </c>
      <c r="B17" s="107" t="s">
        <v>79</v>
      </c>
      <c r="C17" s="22">
        <v>679877.24</v>
      </c>
      <c r="D17" s="22">
        <v>679877.24</v>
      </c>
      <c r="E17" s="22">
        <v>679877.24</v>
      </c>
      <c r="F17" s="22"/>
      <c r="G17" s="22"/>
    </row>
    <row r="18" ht="18" customHeight="1" spans="1:7">
      <c r="A18" s="30" t="s">
        <v>80</v>
      </c>
      <c r="B18" s="108" t="s">
        <v>81</v>
      </c>
      <c r="C18" s="22">
        <v>409148.04</v>
      </c>
      <c r="D18" s="22">
        <v>409148.04</v>
      </c>
      <c r="E18" s="22">
        <v>409148.04</v>
      </c>
      <c r="F18" s="22"/>
      <c r="G18" s="22"/>
    </row>
    <row r="19" ht="18" customHeight="1" spans="1:7">
      <c r="A19" s="30" t="s">
        <v>82</v>
      </c>
      <c r="B19" s="108" t="s">
        <v>83</v>
      </c>
      <c r="C19" s="22">
        <v>251892.2</v>
      </c>
      <c r="D19" s="22">
        <v>251892.2</v>
      </c>
      <c r="E19" s="22">
        <v>251892.2</v>
      </c>
      <c r="F19" s="22"/>
      <c r="G19" s="22"/>
    </row>
    <row r="20" ht="18" customHeight="1" spans="1:7">
      <c r="A20" s="30" t="s">
        <v>84</v>
      </c>
      <c r="B20" s="108" t="s">
        <v>85</v>
      </c>
      <c r="C20" s="22">
        <v>18837</v>
      </c>
      <c r="D20" s="22">
        <v>18837</v>
      </c>
      <c r="E20" s="22">
        <v>18837</v>
      </c>
      <c r="F20" s="22"/>
      <c r="G20" s="22"/>
    </row>
    <row r="21" ht="18" customHeight="1" spans="1:7">
      <c r="A21" s="30" t="s">
        <v>86</v>
      </c>
      <c r="B21" s="30" t="s">
        <v>87</v>
      </c>
      <c r="C21" s="22">
        <v>469823.89</v>
      </c>
      <c r="D21" s="22">
        <v>469823.89</v>
      </c>
      <c r="E21" s="22">
        <v>469823.89</v>
      </c>
      <c r="F21" s="22"/>
      <c r="G21" s="22"/>
    </row>
    <row r="22" ht="18" customHeight="1" spans="1:7">
      <c r="A22" s="30" t="s">
        <v>88</v>
      </c>
      <c r="B22" s="107" t="s">
        <v>89</v>
      </c>
      <c r="C22" s="22">
        <v>469823.89</v>
      </c>
      <c r="D22" s="22">
        <v>469823.89</v>
      </c>
      <c r="E22" s="22">
        <v>469823.89</v>
      </c>
      <c r="F22" s="22"/>
      <c r="G22" s="22"/>
    </row>
    <row r="23" ht="18" customHeight="1" spans="1:7">
      <c r="A23" s="30" t="s">
        <v>90</v>
      </c>
      <c r="B23" s="108" t="s">
        <v>91</v>
      </c>
      <c r="C23" s="22">
        <v>469823.89</v>
      </c>
      <c r="D23" s="22">
        <v>469823.89</v>
      </c>
      <c r="E23" s="22">
        <v>469823.89</v>
      </c>
      <c r="F23" s="22"/>
      <c r="G23" s="22"/>
    </row>
    <row r="24" ht="18" customHeight="1" spans="1:7">
      <c r="A24" s="133" t="s">
        <v>97</v>
      </c>
      <c r="B24" s="134" t="s">
        <v>97</v>
      </c>
      <c r="C24" s="22">
        <v>9575742.56</v>
      </c>
      <c r="D24" s="22">
        <v>7314042.56</v>
      </c>
      <c r="E24" s="22">
        <v>6845094.85</v>
      </c>
      <c r="F24" s="22">
        <v>468947.71</v>
      </c>
      <c r="G24" s="22">
        <v>2261700</v>
      </c>
    </row>
    <row r="25" customHeight="1" spans="1:7">
      <c r="C25" s="103"/>
      <c r="D25" s="103"/>
      <c r="E25" s="103"/>
      <c r="F25" s="103"/>
      <c r="G25" s="103"/>
    </row>
  </sheetData>
  <mergeCells count="7">
    <mergeCell ref="A2:G2"/>
    <mergeCell ref="A3:E3"/>
    <mergeCell ref="A4:B4"/>
    <mergeCell ref="D4:F4"/>
    <mergeCell ref="A24:B24"/>
    <mergeCell ref="C4:C5"/>
    <mergeCell ref="G4:G5"/>
  </mergeCells>
  <pageMargins left="0.75" right="0.75" top="1" bottom="1" header="0.5" footer="0.5"/>
  <pageSetup paperSize="9" scale="73" fitToHeight="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7"/>
  <sheetViews>
    <sheetView showZeros="0" workbookViewId="0">
      <selection activeCell="A2" sqref="A2:F2"/>
    </sheetView>
  </sheetViews>
  <sheetFormatPr defaultColWidth="9.14545454545454" defaultRowHeight="14.25" customHeight="1" outlineLevelRow="6" outlineLevelCol="5"/>
  <cols>
    <col min="1" max="1" width="27.4272727272727" customWidth="1"/>
    <col min="2" max="6" width="31.1727272727273" customWidth="1"/>
  </cols>
  <sheetData>
    <row r="1" ht="12" customHeight="1" spans="1:6">
      <c r="A1" s="121"/>
      <c r="B1" s="121"/>
      <c r="C1" s="61"/>
      <c r="F1" s="60" t="s">
        <v>120</v>
      </c>
    </row>
    <row r="2" ht="25.5" customHeight="1" spans="1:6">
      <c r="A2" s="122" t="s">
        <v>121</v>
      </c>
      <c r="B2" s="122"/>
      <c r="C2" s="122"/>
      <c r="D2" s="122"/>
      <c r="E2" s="122"/>
      <c r="F2" s="122"/>
    </row>
    <row r="3" ht="15.75" customHeight="1" spans="1:6">
      <c r="A3" s="4" t="str">
        <f>"单位名称："&amp;"云南省体育科学研究所"</f>
        <v>单位名称：云南省体育科学研究所</v>
      </c>
      <c r="B3" s="121"/>
      <c r="C3" s="61"/>
      <c r="F3" s="60" t="s">
        <v>122</v>
      </c>
    </row>
    <row r="4" ht="19.5" customHeight="1" spans="1:6">
      <c r="A4" s="9" t="s">
        <v>123</v>
      </c>
      <c r="B4" s="15" t="s">
        <v>124</v>
      </c>
      <c r="C4" s="10" t="s">
        <v>125</v>
      </c>
      <c r="D4" s="11"/>
      <c r="E4" s="12"/>
      <c r="F4" s="15" t="s">
        <v>126</v>
      </c>
    </row>
    <row r="5" ht="19.5" customHeight="1" spans="1:6">
      <c r="A5" s="17"/>
      <c r="B5" s="18"/>
      <c r="C5" s="63" t="s">
        <v>32</v>
      </c>
      <c r="D5" s="63" t="s">
        <v>127</v>
      </c>
      <c r="E5" s="63" t="s">
        <v>128</v>
      </c>
      <c r="F5" s="18"/>
    </row>
    <row r="6" ht="18.75" customHeight="1" spans="1:6">
      <c r="A6" s="123">
        <v>1</v>
      </c>
      <c r="B6" s="123">
        <v>2</v>
      </c>
      <c r="C6" s="124">
        <v>3</v>
      </c>
      <c r="D6" s="123">
        <v>4</v>
      </c>
      <c r="E6" s="123">
        <v>5</v>
      </c>
      <c r="F6" s="123">
        <v>6</v>
      </c>
    </row>
    <row r="7" ht="18.75" customHeight="1" spans="1:6">
      <c r="A7" s="125">
        <v>73100</v>
      </c>
      <c r="B7" s="125"/>
      <c r="C7" s="126">
        <v>73100</v>
      </c>
      <c r="D7" s="125"/>
      <c r="E7" s="125">
        <v>73100</v>
      </c>
      <c r="F7" s="125"/>
    </row>
  </sheetData>
  <mergeCells count="6">
    <mergeCell ref="A2:F2"/>
    <mergeCell ref="A3:D3"/>
    <mergeCell ref="C4:E4"/>
    <mergeCell ref="A4:A5"/>
    <mergeCell ref="B4:B5"/>
    <mergeCell ref="F4:F5"/>
  </mergeCells>
  <pageMargins left="0.75" right="0.75" top="1" bottom="1" header="0.5" footer="0.5"/>
  <pageSetup paperSize="9" scale="72" fitToHeight="0"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30"/>
  <sheetViews>
    <sheetView showZeros="0" workbookViewId="0">
      <selection activeCell="A2" sqref="A1:W30"/>
    </sheetView>
  </sheetViews>
  <sheetFormatPr defaultColWidth="9.14545454545454" defaultRowHeight="14.25" customHeight="1"/>
  <cols>
    <col min="1" max="1" width="28.7" customWidth="1"/>
    <col min="2" max="3" width="23.8545454545455" customWidth="1"/>
    <col min="4" max="4" width="14.6" customWidth="1"/>
    <col min="5" max="5" width="18.4545454545455" customWidth="1"/>
    <col min="6" max="6" width="14.7454545454545" customWidth="1"/>
    <col min="7" max="7" width="18.8818181818182" customWidth="1"/>
    <col min="8" max="13" width="15.3181818181818" customWidth="1"/>
    <col min="14" max="16" width="14.7454545454545" customWidth="1"/>
    <col min="17" max="17" width="14.8818181818182" customWidth="1"/>
    <col min="18" max="23" width="15.0363636363636" customWidth="1"/>
  </cols>
  <sheetData>
    <row r="1" ht="13.5" customHeight="1" spans="1:23">
      <c r="D1" s="1"/>
      <c r="E1" s="1"/>
      <c r="F1" s="1"/>
      <c r="G1" s="1"/>
      <c r="U1" s="112"/>
      <c r="W1" s="56" t="s">
        <v>129</v>
      </c>
    </row>
    <row r="2" ht="27.75" customHeight="1" spans="1:23">
      <c r="A2" s="27" t="s">
        <v>130</v>
      </c>
      <c r="B2" s="27"/>
      <c r="C2" s="27"/>
      <c r="D2" s="27"/>
      <c r="E2" s="27"/>
      <c r="F2" s="27"/>
      <c r="G2" s="27"/>
      <c r="H2" s="27"/>
      <c r="I2" s="27"/>
      <c r="J2" s="27"/>
      <c r="K2" s="27"/>
      <c r="L2" s="27"/>
      <c r="M2" s="27"/>
      <c r="N2" s="27"/>
      <c r="O2" s="27"/>
      <c r="P2" s="27"/>
      <c r="Q2" s="27"/>
      <c r="R2" s="27"/>
      <c r="S2" s="27"/>
      <c r="T2" s="27"/>
      <c r="U2" s="27"/>
      <c r="V2" s="27"/>
      <c r="W2" s="27"/>
    </row>
    <row r="3" ht="13.5" customHeight="1" spans="1:23">
      <c r="A3" s="4" t="str">
        <f>"单位名称："&amp;"云南省体育科学研究所"</f>
        <v>单位名称：云南省体育科学研究所</v>
      </c>
      <c r="B3" s="5"/>
      <c r="C3" s="5"/>
      <c r="D3" s="5"/>
      <c r="E3" s="5"/>
      <c r="F3" s="5"/>
      <c r="G3" s="5"/>
      <c r="H3" s="6"/>
      <c r="I3" s="6"/>
      <c r="J3" s="6"/>
      <c r="K3" s="6"/>
      <c r="L3" s="6"/>
      <c r="M3" s="6"/>
      <c r="N3" s="6"/>
      <c r="O3" s="6"/>
      <c r="P3" s="6"/>
      <c r="Q3" s="6"/>
      <c r="U3" s="112"/>
      <c r="W3" s="106" t="s">
        <v>122</v>
      </c>
    </row>
    <row r="4" ht="21.75" customHeight="1" spans="1:23">
      <c r="A4" s="8" t="s">
        <v>131</v>
      </c>
      <c r="B4" s="8" t="s">
        <v>132</v>
      </c>
      <c r="C4" s="8" t="s">
        <v>133</v>
      </c>
      <c r="D4" s="9" t="s">
        <v>134</v>
      </c>
      <c r="E4" s="9" t="s">
        <v>135</v>
      </c>
      <c r="F4" s="9" t="s">
        <v>136</v>
      </c>
      <c r="G4" s="9" t="s">
        <v>137</v>
      </c>
      <c r="H4" s="63" t="s">
        <v>138</v>
      </c>
      <c r="I4" s="63"/>
      <c r="J4" s="63"/>
      <c r="K4" s="63"/>
      <c r="L4" s="114"/>
      <c r="M4" s="114"/>
      <c r="N4" s="114"/>
      <c r="O4" s="114"/>
      <c r="P4" s="114"/>
      <c r="Q4" s="47"/>
      <c r="R4" s="63"/>
      <c r="S4" s="63"/>
      <c r="T4" s="63"/>
      <c r="U4" s="63"/>
      <c r="V4" s="63"/>
      <c r="W4" s="63"/>
    </row>
    <row r="5" ht="21.75" customHeight="1" spans="1:23">
      <c r="A5" s="13"/>
      <c r="B5" s="13"/>
      <c r="C5" s="13"/>
      <c r="D5" s="14"/>
      <c r="E5" s="14"/>
      <c r="F5" s="14"/>
      <c r="G5" s="14"/>
      <c r="H5" s="63" t="s">
        <v>30</v>
      </c>
      <c r="I5" s="47" t="s">
        <v>33</v>
      </c>
      <c r="J5" s="47"/>
      <c r="K5" s="47"/>
      <c r="L5" s="114"/>
      <c r="M5" s="114"/>
      <c r="N5" s="114" t="s">
        <v>139</v>
      </c>
      <c r="O5" s="114"/>
      <c r="P5" s="114"/>
      <c r="Q5" s="47" t="s">
        <v>36</v>
      </c>
      <c r="R5" s="63" t="s">
        <v>51</v>
      </c>
      <c r="S5" s="47"/>
      <c r="T5" s="47"/>
      <c r="U5" s="47"/>
      <c r="V5" s="47"/>
      <c r="W5" s="47"/>
    </row>
    <row r="6" ht="15" customHeight="1" spans="1:23">
      <c r="A6" s="16"/>
      <c r="B6" s="16"/>
      <c r="C6" s="16"/>
      <c r="D6" s="17"/>
      <c r="E6" s="17"/>
      <c r="F6" s="17"/>
      <c r="G6" s="17"/>
      <c r="H6" s="63"/>
      <c r="I6" s="47" t="s">
        <v>140</v>
      </c>
      <c r="J6" s="47" t="s">
        <v>141</v>
      </c>
      <c r="K6" s="47" t="s">
        <v>142</v>
      </c>
      <c r="L6" s="118" t="s">
        <v>143</v>
      </c>
      <c r="M6" s="118" t="s">
        <v>144</v>
      </c>
      <c r="N6" s="118" t="s">
        <v>33</v>
      </c>
      <c r="O6" s="118" t="s">
        <v>34</v>
      </c>
      <c r="P6" s="118" t="s">
        <v>35</v>
      </c>
      <c r="Q6" s="47"/>
      <c r="R6" s="47" t="s">
        <v>32</v>
      </c>
      <c r="S6" s="47" t="s">
        <v>43</v>
      </c>
      <c r="T6" s="47" t="s">
        <v>145</v>
      </c>
      <c r="U6" s="47" t="s">
        <v>39</v>
      </c>
      <c r="V6" s="47" t="s">
        <v>40</v>
      </c>
      <c r="W6" s="47" t="s">
        <v>41</v>
      </c>
    </row>
    <row r="7" ht="27.75" customHeight="1" spans="1:23">
      <c r="A7" s="16"/>
      <c r="B7" s="16"/>
      <c r="C7" s="16"/>
      <c r="D7" s="17"/>
      <c r="E7" s="17"/>
      <c r="F7" s="17"/>
      <c r="G7" s="17"/>
      <c r="H7" s="63"/>
      <c r="I7" s="47"/>
      <c r="J7" s="47"/>
      <c r="K7" s="47"/>
      <c r="L7" s="118"/>
      <c r="M7" s="118"/>
      <c r="N7" s="118"/>
      <c r="O7" s="118"/>
      <c r="P7" s="118"/>
      <c r="Q7" s="47"/>
      <c r="R7" s="47"/>
      <c r="S7" s="47"/>
      <c r="T7" s="47"/>
      <c r="U7" s="47"/>
      <c r="V7" s="47"/>
      <c r="W7" s="47"/>
    </row>
    <row r="8" ht="15" customHeight="1" spans="1:23">
      <c r="A8" s="119">
        <v>1</v>
      </c>
      <c r="B8" s="119">
        <v>2</v>
      </c>
      <c r="C8" s="119">
        <v>3</v>
      </c>
      <c r="D8" s="119">
        <v>4</v>
      </c>
      <c r="E8" s="119">
        <v>5</v>
      </c>
      <c r="F8" s="119">
        <v>6</v>
      </c>
      <c r="G8" s="119">
        <v>7</v>
      </c>
      <c r="H8" s="119">
        <v>8</v>
      </c>
      <c r="I8" s="119">
        <v>9</v>
      </c>
      <c r="J8" s="119">
        <v>10</v>
      </c>
      <c r="K8" s="119">
        <v>11</v>
      </c>
      <c r="L8" s="119">
        <v>12</v>
      </c>
      <c r="M8" s="119">
        <v>13</v>
      </c>
      <c r="N8" s="119">
        <v>14</v>
      </c>
      <c r="O8" s="119">
        <v>15</v>
      </c>
      <c r="P8" s="119">
        <v>16</v>
      </c>
      <c r="Q8" s="119">
        <v>17</v>
      </c>
      <c r="R8" s="119">
        <v>18</v>
      </c>
      <c r="S8" s="119">
        <v>19</v>
      </c>
      <c r="T8" s="119">
        <v>20</v>
      </c>
      <c r="U8" s="119">
        <v>21</v>
      </c>
      <c r="V8" s="119">
        <v>22</v>
      </c>
      <c r="W8" s="119">
        <v>23</v>
      </c>
    </row>
    <row r="9" ht="18.75" customHeight="1" spans="1:23">
      <c r="A9" s="23" t="s">
        <v>45</v>
      </c>
      <c r="B9" s="116"/>
      <c r="C9" s="23"/>
      <c r="D9" s="23"/>
      <c r="E9" s="23"/>
      <c r="F9" s="23"/>
      <c r="G9" s="23"/>
      <c r="H9" s="22">
        <v>7314042.56</v>
      </c>
      <c r="I9" s="22">
        <v>7314042.56</v>
      </c>
      <c r="J9" s="22">
        <v>1675363.4</v>
      </c>
      <c r="K9" s="22"/>
      <c r="L9" s="22">
        <v>5638679.16</v>
      </c>
      <c r="M9" s="22"/>
      <c r="N9" s="22"/>
      <c r="O9" s="22"/>
      <c r="P9" s="22"/>
      <c r="Q9" s="22"/>
      <c r="R9" s="22"/>
      <c r="S9" s="22"/>
      <c r="T9" s="22"/>
      <c r="U9" s="22"/>
      <c r="V9" s="22"/>
      <c r="W9" s="22"/>
    </row>
    <row r="10" ht="31.4" customHeight="1" spans="1:23">
      <c r="A10" s="120" t="s">
        <v>45</v>
      </c>
      <c r="B10" s="116" t="s">
        <v>146</v>
      </c>
      <c r="C10" s="23" t="s">
        <v>147</v>
      </c>
      <c r="D10" s="23" t="s">
        <v>63</v>
      </c>
      <c r="E10" s="23" t="s">
        <v>64</v>
      </c>
      <c r="F10" s="23" t="s">
        <v>148</v>
      </c>
      <c r="G10" s="23" t="s">
        <v>149</v>
      </c>
      <c r="H10" s="22">
        <v>1754880</v>
      </c>
      <c r="I10" s="22">
        <v>1754880</v>
      </c>
      <c r="J10" s="22">
        <v>438720</v>
      </c>
      <c r="K10" s="22"/>
      <c r="L10" s="22">
        <v>1316160</v>
      </c>
      <c r="M10" s="22"/>
      <c r="N10" s="22"/>
      <c r="O10" s="22"/>
      <c r="P10" s="22"/>
      <c r="Q10" s="22"/>
      <c r="R10" s="22"/>
      <c r="S10" s="22"/>
      <c r="T10" s="22"/>
      <c r="U10" s="22"/>
      <c r="V10" s="22"/>
      <c r="W10" s="22"/>
    </row>
    <row r="11" ht="31.4" customHeight="1" spans="1:23">
      <c r="A11" s="120" t="s">
        <v>45</v>
      </c>
      <c r="B11" s="116" t="s">
        <v>146</v>
      </c>
      <c r="C11" s="23" t="s">
        <v>147</v>
      </c>
      <c r="D11" s="23" t="s">
        <v>63</v>
      </c>
      <c r="E11" s="23" t="s">
        <v>64</v>
      </c>
      <c r="F11" s="23" t="s">
        <v>150</v>
      </c>
      <c r="G11" s="23" t="s">
        <v>151</v>
      </c>
      <c r="H11" s="22">
        <v>216</v>
      </c>
      <c r="I11" s="22">
        <v>216</v>
      </c>
      <c r="J11" s="22">
        <v>54</v>
      </c>
      <c r="K11" s="22"/>
      <c r="L11" s="22">
        <v>162</v>
      </c>
      <c r="M11" s="22"/>
      <c r="N11" s="22"/>
      <c r="O11" s="22"/>
      <c r="P11" s="22"/>
      <c r="Q11" s="22"/>
      <c r="R11" s="22"/>
      <c r="S11" s="22"/>
      <c r="T11" s="22"/>
      <c r="U11" s="22"/>
      <c r="V11" s="22"/>
      <c r="W11" s="22"/>
    </row>
    <row r="12" ht="31.4" customHeight="1" spans="1:23">
      <c r="A12" s="120" t="s">
        <v>45</v>
      </c>
      <c r="B12" s="116" t="s">
        <v>146</v>
      </c>
      <c r="C12" s="23" t="s">
        <v>147</v>
      </c>
      <c r="D12" s="23" t="s">
        <v>63</v>
      </c>
      <c r="E12" s="23" t="s">
        <v>64</v>
      </c>
      <c r="F12" s="23" t="s">
        <v>152</v>
      </c>
      <c r="G12" s="23" t="s">
        <v>153</v>
      </c>
      <c r="H12" s="22">
        <v>146240</v>
      </c>
      <c r="I12" s="22">
        <v>146240</v>
      </c>
      <c r="J12" s="22">
        <v>36560</v>
      </c>
      <c r="K12" s="22"/>
      <c r="L12" s="22">
        <v>109680</v>
      </c>
      <c r="M12" s="22"/>
      <c r="N12" s="22"/>
      <c r="O12" s="22"/>
      <c r="P12" s="22"/>
      <c r="Q12" s="22"/>
      <c r="R12" s="22"/>
      <c r="S12" s="22"/>
      <c r="T12" s="22"/>
      <c r="U12" s="22"/>
      <c r="V12" s="22"/>
      <c r="W12" s="22"/>
    </row>
    <row r="13" ht="31.4" customHeight="1" spans="1:23">
      <c r="A13" s="120" t="s">
        <v>45</v>
      </c>
      <c r="B13" s="116" t="s">
        <v>146</v>
      </c>
      <c r="C13" s="23" t="s">
        <v>147</v>
      </c>
      <c r="D13" s="23" t="s">
        <v>63</v>
      </c>
      <c r="E13" s="23" t="s">
        <v>64</v>
      </c>
      <c r="F13" s="23" t="s">
        <v>154</v>
      </c>
      <c r="G13" s="23" t="s">
        <v>155</v>
      </c>
      <c r="H13" s="22">
        <v>2607528</v>
      </c>
      <c r="I13" s="22">
        <v>2607528</v>
      </c>
      <c r="J13" s="22">
        <v>651882</v>
      </c>
      <c r="K13" s="22"/>
      <c r="L13" s="22">
        <v>1955646</v>
      </c>
      <c r="M13" s="22"/>
      <c r="N13" s="22"/>
      <c r="O13" s="22"/>
      <c r="P13" s="22"/>
      <c r="Q13" s="22"/>
      <c r="R13" s="22"/>
      <c r="S13" s="22"/>
      <c r="T13" s="22"/>
      <c r="U13" s="22"/>
      <c r="V13" s="22"/>
      <c r="W13" s="22"/>
    </row>
    <row r="14" ht="48" customHeight="1" spans="1:23">
      <c r="A14" s="120" t="s">
        <v>45</v>
      </c>
      <c r="B14" s="116" t="s">
        <v>156</v>
      </c>
      <c r="C14" s="23" t="s">
        <v>157</v>
      </c>
      <c r="D14" s="23" t="s">
        <v>71</v>
      </c>
      <c r="E14" s="23" t="s">
        <v>72</v>
      </c>
      <c r="F14" s="23" t="s">
        <v>158</v>
      </c>
      <c r="G14" s="23" t="s">
        <v>159</v>
      </c>
      <c r="H14" s="22">
        <v>654636.86</v>
      </c>
      <c r="I14" s="22">
        <v>654636.86</v>
      </c>
      <c r="J14" s="22">
        <v>163659.22</v>
      </c>
      <c r="K14" s="22"/>
      <c r="L14" s="22">
        <v>490977.64</v>
      </c>
      <c r="M14" s="22"/>
      <c r="N14" s="22"/>
      <c r="O14" s="22"/>
      <c r="P14" s="22"/>
      <c r="Q14" s="22"/>
      <c r="R14" s="22"/>
      <c r="S14" s="22"/>
      <c r="T14" s="22"/>
      <c r="U14" s="22"/>
      <c r="V14" s="22"/>
      <c r="W14" s="22"/>
    </row>
    <row r="15" ht="31.4" customHeight="1" spans="1:23">
      <c r="A15" s="120" t="s">
        <v>45</v>
      </c>
      <c r="B15" s="116" t="s">
        <v>156</v>
      </c>
      <c r="C15" s="23" t="s">
        <v>157</v>
      </c>
      <c r="D15" s="23" t="s">
        <v>75</v>
      </c>
      <c r="E15" s="23" t="s">
        <v>74</v>
      </c>
      <c r="F15" s="23" t="s">
        <v>160</v>
      </c>
      <c r="G15" s="23" t="s">
        <v>161</v>
      </c>
      <c r="H15" s="22">
        <v>31892.86</v>
      </c>
      <c r="I15" s="22">
        <v>31892.86</v>
      </c>
      <c r="J15" s="22">
        <v>7973.22</v>
      </c>
      <c r="K15" s="22"/>
      <c r="L15" s="22">
        <v>23919.64</v>
      </c>
      <c r="M15" s="22"/>
      <c r="N15" s="22"/>
      <c r="O15" s="22"/>
      <c r="P15" s="22"/>
      <c r="Q15" s="22"/>
      <c r="R15" s="22"/>
      <c r="S15" s="22"/>
      <c r="T15" s="22"/>
      <c r="U15" s="22"/>
      <c r="V15" s="22"/>
      <c r="W15" s="22"/>
    </row>
    <row r="16" ht="31.4" customHeight="1" spans="1:23">
      <c r="A16" s="120" t="s">
        <v>45</v>
      </c>
      <c r="B16" s="116" t="s">
        <v>156</v>
      </c>
      <c r="C16" s="23" t="s">
        <v>157</v>
      </c>
      <c r="D16" s="23" t="s">
        <v>80</v>
      </c>
      <c r="E16" s="23" t="s">
        <v>81</v>
      </c>
      <c r="F16" s="23" t="s">
        <v>162</v>
      </c>
      <c r="G16" s="23" t="s">
        <v>163</v>
      </c>
      <c r="H16" s="22">
        <v>409148.04</v>
      </c>
      <c r="I16" s="22">
        <v>409148.04</v>
      </c>
      <c r="J16" s="22">
        <v>102287.01</v>
      </c>
      <c r="K16" s="22"/>
      <c r="L16" s="22">
        <v>306861.03</v>
      </c>
      <c r="M16" s="22"/>
      <c r="N16" s="22"/>
      <c r="O16" s="22"/>
      <c r="P16" s="22"/>
      <c r="Q16" s="22"/>
      <c r="R16" s="22"/>
      <c r="S16" s="22"/>
      <c r="T16" s="22"/>
      <c r="U16" s="22"/>
      <c r="V16" s="22"/>
      <c r="W16" s="22"/>
    </row>
    <row r="17" ht="31.4" customHeight="1" spans="1:23">
      <c r="A17" s="120" t="s">
        <v>45</v>
      </c>
      <c r="B17" s="116" t="s">
        <v>156</v>
      </c>
      <c r="C17" s="23" t="s">
        <v>157</v>
      </c>
      <c r="D17" s="23" t="s">
        <v>82</v>
      </c>
      <c r="E17" s="23" t="s">
        <v>83</v>
      </c>
      <c r="F17" s="23" t="s">
        <v>164</v>
      </c>
      <c r="G17" s="23" t="s">
        <v>165</v>
      </c>
      <c r="H17" s="22">
        <v>251892.2</v>
      </c>
      <c r="I17" s="22">
        <v>251892.2</v>
      </c>
      <c r="J17" s="22">
        <v>62973.05</v>
      </c>
      <c r="K17" s="22"/>
      <c r="L17" s="22">
        <v>188919.15</v>
      </c>
      <c r="M17" s="22"/>
      <c r="N17" s="22"/>
      <c r="O17" s="22"/>
      <c r="P17" s="22"/>
      <c r="Q17" s="22"/>
      <c r="R17" s="22"/>
      <c r="S17" s="22"/>
      <c r="T17" s="22"/>
      <c r="U17" s="22"/>
      <c r="V17" s="22"/>
      <c r="W17" s="22"/>
    </row>
    <row r="18" ht="39" customHeight="1" spans="1:23">
      <c r="A18" s="120" t="s">
        <v>45</v>
      </c>
      <c r="B18" s="116" t="s">
        <v>156</v>
      </c>
      <c r="C18" s="23" t="s">
        <v>157</v>
      </c>
      <c r="D18" s="23" t="s">
        <v>84</v>
      </c>
      <c r="E18" s="23" t="s">
        <v>85</v>
      </c>
      <c r="F18" s="23" t="s">
        <v>160</v>
      </c>
      <c r="G18" s="23" t="s">
        <v>161</v>
      </c>
      <c r="H18" s="22">
        <v>18837</v>
      </c>
      <c r="I18" s="22">
        <v>18837</v>
      </c>
      <c r="J18" s="22">
        <v>18837</v>
      </c>
      <c r="K18" s="22"/>
      <c r="L18" s="22"/>
      <c r="M18" s="22"/>
      <c r="N18" s="22"/>
      <c r="O18" s="22"/>
      <c r="P18" s="22"/>
      <c r="Q18" s="22"/>
      <c r="R18" s="22"/>
      <c r="S18" s="22"/>
      <c r="T18" s="22"/>
      <c r="U18" s="22"/>
      <c r="V18" s="22"/>
      <c r="W18" s="22"/>
    </row>
    <row r="19" ht="31.4" customHeight="1" spans="1:23">
      <c r="A19" s="120" t="s">
        <v>45</v>
      </c>
      <c r="B19" s="116" t="s">
        <v>166</v>
      </c>
      <c r="C19" s="23" t="s">
        <v>91</v>
      </c>
      <c r="D19" s="23" t="s">
        <v>90</v>
      </c>
      <c r="E19" s="23" t="s">
        <v>91</v>
      </c>
      <c r="F19" s="23" t="s">
        <v>167</v>
      </c>
      <c r="G19" s="23" t="s">
        <v>91</v>
      </c>
      <c r="H19" s="22">
        <v>469823.89</v>
      </c>
      <c r="I19" s="22">
        <v>469823.89</v>
      </c>
      <c r="J19" s="22">
        <v>117455.97</v>
      </c>
      <c r="K19" s="22"/>
      <c r="L19" s="22">
        <v>352367.92</v>
      </c>
      <c r="M19" s="22"/>
      <c r="N19" s="22"/>
      <c r="O19" s="22"/>
      <c r="P19" s="22"/>
      <c r="Q19" s="22"/>
      <c r="R19" s="22"/>
      <c r="S19" s="22"/>
      <c r="T19" s="22"/>
      <c r="U19" s="22"/>
      <c r="V19" s="22"/>
      <c r="W19" s="22"/>
    </row>
    <row r="20" ht="31.4" customHeight="1" spans="1:23">
      <c r="A20" s="120" t="s">
        <v>45</v>
      </c>
      <c r="B20" s="116" t="s">
        <v>168</v>
      </c>
      <c r="C20" s="23" t="s">
        <v>169</v>
      </c>
      <c r="D20" s="23" t="s">
        <v>63</v>
      </c>
      <c r="E20" s="23" t="s">
        <v>64</v>
      </c>
      <c r="F20" s="23" t="s">
        <v>170</v>
      </c>
      <c r="G20" s="23" t="s">
        <v>171</v>
      </c>
      <c r="H20" s="22">
        <v>73100</v>
      </c>
      <c r="I20" s="22">
        <v>73100</v>
      </c>
      <c r="J20" s="22"/>
      <c r="K20" s="22"/>
      <c r="L20" s="22">
        <v>73100</v>
      </c>
      <c r="M20" s="22"/>
      <c r="N20" s="22"/>
      <c r="O20" s="22"/>
      <c r="P20" s="22"/>
      <c r="Q20" s="22"/>
      <c r="R20" s="22"/>
      <c r="S20" s="22"/>
      <c r="T20" s="22"/>
      <c r="U20" s="22"/>
      <c r="V20" s="22"/>
      <c r="W20" s="22"/>
    </row>
    <row r="21" ht="31.4" customHeight="1" spans="1:23">
      <c r="A21" s="120" t="s">
        <v>45</v>
      </c>
      <c r="B21" s="116" t="s">
        <v>172</v>
      </c>
      <c r="C21" s="23" t="s">
        <v>173</v>
      </c>
      <c r="D21" s="23" t="s">
        <v>63</v>
      </c>
      <c r="E21" s="23" t="s">
        <v>64</v>
      </c>
      <c r="F21" s="23" t="s">
        <v>174</v>
      </c>
      <c r="G21" s="23" t="s">
        <v>173</v>
      </c>
      <c r="H21" s="22">
        <v>90177.28</v>
      </c>
      <c r="I21" s="22">
        <v>90177.28</v>
      </c>
      <c r="J21" s="22">
        <v>22544.32</v>
      </c>
      <c r="K21" s="22"/>
      <c r="L21" s="22">
        <v>67632.96</v>
      </c>
      <c r="M21" s="22"/>
      <c r="N21" s="22"/>
      <c r="O21" s="22"/>
      <c r="P21" s="22"/>
      <c r="Q21" s="22"/>
      <c r="R21" s="22"/>
      <c r="S21" s="22"/>
      <c r="T21" s="22"/>
      <c r="U21" s="22"/>
      <c r="V21" s="22"/>
      <c r="W21" s="22"/>
    </row>
    <row r="22" ht="31.4" customHeight="1" spans="1:23">
      <c r="A22" s="120" t="s">
        <v>45</v>
      </c>
      <c r="B22" s="116" t="s">
        <v>175</v>
      </c>
      <c r="C22" s="23" t="s">
        <v>176</v>
      </c>
      <c r="D22" s="23" t="s">
        <v>63</v>
      </c>
      <c r="E22" s="23" t="s">
        <v>64</v>
      </c>
      <c r="F22" s="23" t="s">
        <v>177</v>
      </c>
      <c r="G22" s="23" t="s">
        <v>178</v>
      </c>
      <c r="H22" s="22">
        <v>16000</v>
      </c>
      <c r="I22" s="22">
        <v>16000</v>
      </c>
      <c r="J22" s="22">
        <v>4000</v>
      </c>
      <c r="K22" s="22"/>
      <c r="L22" s="22">
        <v>12000</v>
      </c>
      <c r="M22" s="22"/>
      <c r="N22" s="22"/>
      <c r="O22" s="22"/>
      <c r="P22" s="22"/>
      <c r="Q22" s="22"/>
      <c r="R22" s="22"/>
      <c r="S22" s="22"/>
      <c r="T22" s="22"/>
      <c r="U22" s="22"/>
      <c r="V22" s="22"/>
      <c r="W22" s="22"/>
    </row>
    <row r="23" ht="31.4" customHeight="1" spans="1:23">
      <c r="A23" s="120" t="s">
        <v>45</v>
      </c>
      <c r="B23" s="116" t="s">
        <v>175</v>
      </c>
      <c r="C23" s="23" t="s">
        <v>176</v>
      </c>
      <c r="D23" s="23" t="s">
        <v>63</v>
      </c>
      <c r="E23" s="23" t="s">
        <v>64</v>
      </c>
      <c r="F23" s="23" t="s">
        <v>179</v>
      </c>
      <c r="G23" s="23" t="s">
        <v>180</v>
      </c>
      <c r="H23" s="22">
        <v>96000</v>
      </c>
      <c r="I23" s="22">
        <v>96000</v>
      </c>
      <c r="J23" s="22"/>
      <c r="K23" s="22"/>
      <c r="L23" s="22">
        <v>96000</v>
      </c>
      <c r="M23" s="22"/>
      <c r="N23" s="22"/>
      <c r="O23" s="22"/>
      <c r="P23" s="22"/>
      <c r="Q23" s="22"/>
      <c r="R23" s="22"/>
      <c r="S23" s="22"/>
      <c r="T23" s="22"/>
      <c r="U23" s="22"/>
      <c r="V23" s="22"/>
      <c r="W23" s="22"/>
    </row>
    <row r="24" ht="31.4" customHeight="1" spans="1:23">
      <c r="A24" s="120" t="s">
        <v>45</v>
      </c>
      <c r="B24" s="116" t="s">
        <v>175</v>
      </c>
      <c r="C24" s="23" t="s">
        <v>176</v>
      </c>
      <c r="D24" s="23" t="s">
        <v>63</v>
      </c>
      <c r="E24" s="23" t="s">
        <v>64</v>
      </c>
      <c r="F24" s="23" t="s">
        <v>181</v>
      </c>
      <c r="G24" s="23" t="s">
        <v>182</v>
      </c>
      <c r="H24" s="22">
        <v>433.5</v>
      </c>
      <c r="I24" s="22">
        <v>433.5</v>
      </c>
      <c r="J24" s="22">
        <v>108.38</v>
      </c>
      <c r="K24" s="22"/>
      <c r="L24" s="22">
        <v>325.12</v>
      </c>
      <c r="M24" s="22"/>
      <c r="N24" s="22"/>
      <c r="O24" s="22"/>
      <c r="P24" s="22"/>
      <c r="Q24" s="22"/>
      <c r="R24" s="22"/>
      <c r="S24" s="22"/>
      <c r="T24" s="22"/>
      <c r="U24" s="22"/>
      <c r="V24" s="22"/>
      <c r="W24" s="22"/>
    </row>
    <row r="25" ht="31.4" customHeight="1" spans="1:23">
      <c r="A25" s="120" t="s">
        <v>45</v>
      </c>
      <c r="B25" s="116" t="s">
        <v>175</v>
      </c>
      <c r="C25" s="23" t="s">
        <v>176</v>
      </c>
      <c r="D25" s="23" t="s">
        <v>63</v>
      </c>
      <c r="E25" s="23" t="s">
        <v>64</v>
      </c>
      <c r="F25" s="23" t="s">
        <v>183</v>
      </c>
      <c r="G25" s="23" t="s">
        <v>184</v>
      </c>
      <c r="H25" s="22">
        <v>36000</v>
      </c>
      <c r="I25" s="22">
        <v>36000</v>
      </c>
      <c r="J25" s="22">
        <v>9000</v>
      </c>
      <c r="K25" s="22"/>
      <c r="L25" s="22">
        <v>27000</v>
      </c>
      <c r="M25" s="22"/>
      <c r="N25" s="22"/>
      <c r="O25" s="22"/>
      <c r="P25" s="22"/>
      <c r="Q25" s="22"/>
      <c r="R25" s="22"/>
      <c r="S25" s="22"/>
      <c r="T25" s="22"/>
      <c r="U25" s="22"/>
      <c r="V25" s="22"/>
      <c r="W25" s="22"/>
    </row>
    <row r="26" ht="31.4" customHeight="1" spans="1:23">
      <c r="A26" s="120" t="s">
        <v>45</v>
      </c>
      <c r="B26" s="116" t="s">
        <v>175</v>
      </c>
      <c r="C26" s="23" t="s">
        <v>176</v>
      </c>
      <c r="D26" s="23" t="s">
        <v>63</v>
      </c>
      <c r="E26" s="23" t="s">
        <v>64</v>
      </c>
      <c r="F26" s="23" t="s">
        <v>185</v>
      </c>
      <c r="G26" s="23" t="s">
        <v>186</v>
      </c>
      <c r="H26" s="22">
        <v>149056.93</v>
      </c>
      <c r="I26" s="22">
        <v>149056.93</v>
      </c>
      <c r="J26" s="22">
        <v>37264.23</v>
      </c>
      <c r="K26" s="22"/>
      <c r="L26" s="22">
        <v>111792.7</v>
      </c>
      <c r="M26" s="22"/>
      <c r="N26" s="22"/>
      <c r="O26" s="22"/>
      <c r="P26" s="22"/>
      <c r="Q26" s="22"/>
      <c r="R26" s="22"/>
      <c r="S26" s="22"/>
      <c r="T26" s="22"/>
      <c r="U26" s="22"/>
      <c r="V26" s="22"/>
      <c r="W26" s="22"/>
    </row>
    <row r="27" ht="31.4" customHeight="1" spans="1:23">
      <c r="A27" s="120" t="s">
        <v>45</v>
      </c>
      <c r="B27" s="116" t="s">
        <v>175</v>
      </c>
      <c r="C27" s="23" t="s">
        <v>176</v>
      </c>
      <c r="D27" s="23" t="s">
        <v>63</v>
      </c>
      <c r="E27" s="23" t="s">
        <v>64</v>
      </c>
      <c r="F27" s="23" t="s">
        <v>187</v>
      </c>
      <c r="G27" s="23" t="s">
        <v>188</v>
      </c>
      <c r="H27" s="22">
        <v>1700</v>
      </c>
      <c r="I27" s="22">
        <v>1700</v>
      </c>
      <c r="J27" s="22">
        <v>425</v>
      </c>
      <c r="K27" s="22"/>
      <c r="L27" s="22">
        <v>1275</v>
      </c>
      <c r="M27" s="22"/>
      <c r="N27" s="22"/>
      <c r="O27" s="22"/>
      <c r="P27" s="22"/>
      <c r="Q27" s="22"/>
      <c r="R27" s="22"/>
      <c r="S27" s="22"/>
      <c r="T27" s="22"/>
      <c r="U27" s="22"/>
      <c r="V27" s="22"/>
      <c r="W27" s="22"/>
    </row>
    <row r="28" ht="31.4" customHeight="1" spans="1:23">
      <c r="A28" s="120" t="s">
        <v>45</v>
      </c>
      <c r="B28" s="116" t="s">
        <v>175</v>
      </c>
      <c r="C28" s="23" t="s">
        <v>176</v>
      </c>
      <c r="D28" s="23" t="s">
        <v>69</v>
      </c>
      <c r="E28" s="23" t="s">
        <v>70</v>
      </c>
      <c r="F28" s="23" t="s">
        <v>185</v>
      </c>
      <c r="G28" s="23" t="s">
        <v>186</v>
      </c>
      <c r="H28" s="22">
        <v>6480</v>
      </c>
      <c r="I28" s="22">
        <v>6480</v>
      </c>
      <c r="J28" s="22">
        <v>1620</v>
      </c>
      <c r="K28" s="22"/>
      <c r="L28" s="22">
        <v>4860</v>
      </c>
      <c r="M28" s="22"/>
      <c r="N28" s="22"/>
      <c r="O28" s="22"/>
      <c r="P28" s="22"/>
      <c r="Q28" s="22"/>
      <c r="R28" s="22"/>
      <c r="S28" s="22"/>
      <c r="T28" s="22"/>
      <c r="U28" s="22"/>
      <c r="V28" s="22"/>
      <c r="W28" s="22"/>
    </row>
    <row r="29" ht="31.4" customHeight="1" spans="1:23">
      <c r="A29" s="120" t="s">
        <v>45</v>
      </c>
      <c r="B29" s="116" t="s">
        <v>189</v>
      </c>
      <c r="C29" s="23" t="s">
        <v>190</v>
      </c>
      <c r="D29" s="23" t="s">
        <v>63</v>
      </c>
      <c r="E29" s="23" t="s">
        <v>64</v>
      </c>
      <c r="F29" s="23" t="s">
        <v>154</v>
      </c>
      <c r="G29" s="23" t="s">
        <v>155</v>
      </c>
      <c r="H29" s="22">
        <v>500000</v>
      </c>
      <c r="I29" s="22">
        <v>500000</v>
      </c>
      <c r="J29" s="22"/>
      <c r="K29" s="22"/>
      <c r="L29" s="22">
        <v>500000</v>
      </c>
      <c r="M29" s="22"/>
      <c r="N29" s="22"/>
      <c r="O29" s="22"/>
      <c r="P29" s="22"/>
      <c r="Q29" s="22"/>
      <c r="R29" s="22"/>
      <c r="S29" s="22"/>
      <c r="T29" s="22"/>
      <c r="U29" s="22"/>
      <c r="V29" s="22"/>
      <c r="W29" s="22"/>
    </row>
    <row r="30" ht="18.75" customHeight="1" spans="1:23">
      <c r="A30" s="31" t="s">
        <v>97</v>
      </c>
      <c r="B30" s="32"/>
      <c r="C30" s="32"/>
      <c r="D30" s="32"/>
      <c r="E30" s="32"/>
      <c r="F30" s="32"/>
      <c r="G30" s="33"/>
      <c r="H30" s="22">
        <v>7314042.56</v>
      </c>
      <c r="I30" s="22">
        <v>7314042.56</v>
      </c>
      <c r="J30" s="22">
        <v>1675363.4</v>
      </c>
      <c r="K30" s="22"/>
      <c r="L30" s="22">
        <v>5638679.16</v>
      </c>
      <c r="M30" s="22"/>
      <c r="N30" s="22"/>
      <c r="O30" s="22"/>
      <c r="P30" s="22"/>
      <c r="Q30" s="22"/>
      <c r="R30" s="22"/>
      <c r="S30" s="22"/>
      <c r="T30" s="22"/>
      <c r="U30" s="22"/>
      <c r="V30" s="22"/>
      <c r="W30" s="22"/>
    </row>
  </sheetData>
  <mergeCells count="30">
    <mergeCell ref="A2:W2"/>
    <mergeCell ref="A3:G3"/>
    <mergeCell ref="H4:W4"/>
    <mergeCell ref="I5:M5"/>
    <mergeCell ref="N5:P5"/>
    <mergeCell ref="R5:W5"/>
    <mergeCell ref="A30:G30"/>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314583333333333" right="0.314583333333333" top="1" bottom="1" header="0.5" footer="0.5"/>
  <pageSetup paperSize="9" scale="37" fitToHeight="0"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43"/>
  <sheetViews>
    <sheetView showZeros="0" topLeftCell="A5" workbookViewId="0">
      <selection activeCell="I18" sqref="A1:W43"/>
    </sheetView>
  </sheetViews>
  <sheetFormatPr defaultColWidth="9.14545454545454" defaultRowHeight="14.25" customHeight="1"/>
  <cols>
    <col min="1" max="1" width="14.5727272727273" customWidth="1"/>
    <col min="2" max="2" width="21.0363636363636" customWidth="1"/>
    <col min="3" max="3" width="31.3181818181818" customWidth="1"/>
    <col min="4" max="4" width="23.8545454545455" customWidth="1"/>
    <col min="5" max="5" width="15.6" customWidth="1"/>
    <col min="6" max="6" width="19.7454545454545" customWidth="1"/>
    <col min="7" max="7" width="14.8818181818182" customWidth="1"/>
    <col min="8" max="8" width="19.7454545454545" customWidth="1"/>
    <col min="9" max="16" width="14.1727272727273" customWidth="1"/>
    <col min="17" max="17" width="13.6" customWidth="1"/>
    <col min="18" max="22" width="15.1727272727273" customWidth="1"/>
    <col min="23" max="23" width="27.0545454545455" customWidth="1"/>
  </cols>
  <sheetData>
    <row r="1" ht="13.5" customHeight="1" spans="1:23">
      <c r="E1" s="1"/>
      <c r="F1" s="1"/>
      <c r="G1" s="1"/>
      <c r="H1" s="1"/>
      <c r="U1" s="112"/>
      <c r="W1" s="56" t="s">
        <v>191</v>
      </c>
    </row>
    <row r="2" ht="27.75" customHeight="1" spans="1:23">
      <c r="A2" s="27" t="s">
        <v>192</v>
      </c>
      <c r="B2" s="27"/>
      <c r="C2" s="27"/>
      <c r="D2" s="27"/>
      <c r="E2" s="27"/>
      <c r="F2" s="27"/>
      <c r="G2" s="27"/>
      <c r="H2" s="27"/>
      <c r="I2" s="27"/>
      <c r="J2" s="27"/>
      <c r="K2" s="27"/>
      <c r="L2" s="27"/>
      <c r="M2" s="27"/>
      <c r="N2" s="27"/>
      <c r="O2" s="27"/>
      <c r="P2" s="27"/>
      <c r="Q2" s="27"/>
      <c r="R2" s="27"/>
      <c r="S2" s="27"/>
      <c r="T2" s="27"/>
      <c r="U2" s="27"/>
      <c r="V2" s="27"/>
      <c r="W2" s="27"/>
    </row>
    <row r="3" ht="13.5" customHeight="1" spans="1:23">
      <c r="A3" s="4" t="str">
        <f t="shared" ref="A3:B3" si="0">"单位名称："&amp;"云南省体育科学研究所"</f>
        <v>单位名称：云南省体育科学研究所</v>
      </c>
      <c r="B3" s="113" t="str">
        <f t="shared" si="0"/>
        <v>单位名称：云南省体育科学研究所</v>
      </c>
      <c r="C3" s="113"/>
      <c r="D3" s="113"/>
      <c r="E3" s="113"/>
      <c r="F3" s="113"/>
      <c r="G3" s="113"/>
      <c r="H3" s="113"/>
      <c r="I3" s="113"/>
      <c r="J3" s="6"/>
      <c r="K3" s="6"/>
      <c r="L3" s="6"/>
      <c r="M3" s="6"/>
      <c r="N3" s="6"/>
      <c r="O3" s="6"/>
      <c r="P3" s="6"/>
      <c r="Q3" s="6"/>
      <c r="U3" s="112"/>
      <c r="W3" s="106" t="s">
        <v>122</v>
      </c>
    </row>
    <row r="4" ht="21.75" customHeight="1" spans="1:23">
      <c r="A4" s="8" t="s">
        <v>193</v>
      </c>
      <c r="B4" s="8" t="s">
        <v>132</v>
      </c>
      <c r="C4" s="8" t="s">
        <v>133</v>
      </c>
      <c r="D4" s="8" t="s">
        <v>194</v>
      </c>
      <c r="E4" s="9" t="s">
        <v>134</v>
      </c>
      <c r="F4" s="9" t="s">
        <v>135</v>
      </c>
      <c r="G4" s="9" t="s">
        <v>136</v>
      </c>
      <c r="H4" s="9" t="s">
        <v>137</v>
      </c>
      <c r="I4" s="63" t="s">
        <v>30</v>
      </c>
      <c r="J4" s="63" t="s">
        <v>195</v>
      </c>
      <c r="K4" s="63"/>
      <c r="L4" s="63"/>
      <c r="M4" s="63"/>
      <c r="N4" s="114" t="s">
        <v>139</v>
      </c>
      <c r="O4" s="114"/>
      <c r="P4" s="114"/>
      <c r="Q4" s="9" t="s">
        <v>36</v>
      </c>
      <c r="R4" s="10" t="s">
        <v>51</v>
      </c>
      <c r="S4" s="11"/>
      <c r="T4" s="11"/>
      <c r="U4" s="11"/>
      <c r="V4" s="11"/>
      <c r="W4" s="12"/>
    </row>
    <row r="5" ht="21.75" customHeight="1" spans="1:23">
      <c r="A5" s="13"/>
      <c r="B5" s="13"/>
      <c r="C5" s="13"/>
      <c r="D5" s="13"/>
      <c r="E5" s="14"/>
      <c r="F5" s="14"/>
      <c r="G5" s="14"/>
      <c r="H5" s="14"/>
      <c r="I5" s="63"/>
      <c r="J5" s="47" t="s">
        <v>33</v>
      </c>
      <c r="K5" s="47"/>
      <c r="L5" s="47" t="s">
        <v>34</v>
      </c>
      <c r="M5" s="47" t="s">
        <v>35</v>
      </c>
      <c r="N5" s="115" t="s">
        <v>33</v>
      </c>
      <c r="O5" s="115" t="s">
        <v>34</v>
      </c>
      <c r="P5" s="115" t="s">
        <v>35</v>
      </c>
      <c r="Q5" s="14"/>
      <c r="R5" s="9" t="s">
        <v>32</v>
      </c>
      <c r="S5" s="9" t="s">
        <v>43</v>
      </c>
      <c r="T5" s="9" t="s">
        <v>145</v>
      </c>
      <c r="U5" s="9" t="s">
        <v>39</v>
      </c>
      <c r="V5" s="9" t="s">
        <v>40</v>
      </c>
      <c r="W5" s="9" t="s">
        <v>41</v>
      </c>
    </row>
    <row r="6" ht="40.5" customHeight="1" spans="1:23">
      <c r="A6" s="16"/>
      <c r="B6" s="16"/>
      <c r="C6" s="16"/>
      <c r="D6" s="16"/>
      <c r="E6" s="17"/>
      <c r="F6" s="17"/>
      <c r="G6" s="17"/>
      <c r="H6" s="17"/>
      <c r="I6" s="63"/>
      <c r="J6" s="47" t="s">
        <v>32</v>
      </c>
      <c r="K6" s="47" t="s">
        <v>196</v>
      </c>
      <c r="L6" s="47"/>
      <c r="M6" s="47"/>
      <c r="N6" s="17"/>
      <c r="O6" s="17"/>
      <c r="P6" s="17"/>
      <c r="Q6" s="17"/>
      <c r="R6" s="17"/>
      <c r="S6" s="17"/>
      <c r="T6" s="17"/>
      <c r="U6" s="18"/>
      <c r="V6" s="17"/>
      <c r="W6" s="17"/>
    </row>
    <row r="7" ht="15" customHeight="1" spans="1:23">
      <c r="A7" s="19">
        <v>1</v>
      </c>
      <c r="B7" s="19">
        <v>2</v>
      </c>
      <c r="C7" s="19">
        <v>3</v>
      </c>
      <c r="D7" s="19">
        <v>4</v>
      </c>
      <c r="E7" s="19">
        <v>5</v>
      </c>
      <c r="F7" s="19">
        <v>6</v>
      </c>
      <c r="G7" s="19">
        <v>7</v>
      </c>
      <c r="H7" s="19">
        <v>8</v>
      </c>
      <c r="I7" s="19">
        <v>9</v>
      </c>
      <c r="J7" s="19">
        <v>10</v>
      </c>
      <c r="K7" s="19">
        <v>11</v>
      </c>
      <c r="L7" s="19">
        <v>12</v>
      </c>
      <c r="M7" s="19">
        <v>13</v>
      </c>
      <c r="N7" s="19">
        <v>14</v>
      </c>
      <c r="O7" s="19">
        <v>15</v>
      </c>
      <c r="P7" s="19">
        <v>16</v>
      </c>
      <c r="Q7" s="19">
        <v>17</v>
      </c>
      <c r="R7" s="19">
        <v>18</v>
      </c>
      <c r="S7" s="19">
        <v>19</v>
      </c>
      <c r="T7" s="19">
        <v>20</v>
      </c>
      <c r="U7" s="19">
        <v>21</v>
      </c>
      <c r="V7" s="19">
        <v>22</v>
      </c>
      <c r="W7" s="19">
        <v>23</v>
      </c>
    </row>
    <row r="8" ht="32.9" customHeight="1" spans="1:23">
      <c r="A8" s="23"/>
      <c r="B8" s="116"/>
      <c r="C8" s="23" t="s">
        <v>197</v>
      </c>
      <c r="D8" s="23"/>
      <c r="E8" s="23"/>
      <c r="F8" s="23"/>
      <c r="G8" s="23"/>
      <c r="H8" s="23"/>
      <c r="I8" s="117">
        <v>104000</v>
      </c>
      <c r="J8" s="117">
        <v>104000</v>
      </c>
      <c r="K8" s="117">
        <v>104000</v>
      </c>
      <c r="L8" s="117"/>
      <c r="M8" s="117"/>
      <c r="N8" s="117"/>
      <c r="O8" s="117"/>
      <c r="P8" s="117"/>
      <c r="Q8" s="117"/>
      <c r="R8" s="117"/>
      <c r="S8" s="117"/>
      <c r="T8" s="117"/>
      <c r="U8" s="117"/>
      <c r="V8" s="117"/>
      <c r="W8" s="117"/>
    </row>
    <row r="9" ht="32.9" customHeight="1" spans="1:23">
      <c r="A9" s="23" t="s">
        <v>198</v>
      </c>
      <c r="B9" s="116" t="s">
        <v>199</v>
      </c>
      <c r="C9" s="23" t="s">
        <v>197</v>
      </c>
      <c r="D9" s="23" t="s">
        <v>45</v>
      </c>
      <c r="E9" s="23" t="s">
        <v>63</v>
      </c>
      <c r="F9" s="23" t="s">
        <v>64</v>
      </c>
      <c r="G9" s="23" t="s">
        <v>200</v>
      </c>
      <c r="H9" s="23" t="s">
        <v>201</v>
      </c>
      <c r="I9" s="117">
        <v>104000</v>
      </c>
      <c r="J9" s="117">
        <v>104000</v>
      </c>
      <c r="K9" s="117">
        <v>104000</v>
      </c>
      <c r="L9" s="117"/>
      <c r="M9" s="117"/>
      <c r="N9" s="117"/>
      <c r="O9" s="117"/>
      <c r="P9" s="117"/>
      <c r="Q9" s="117"/>
      <c r="R9" s="117"/>
      <c r="S9" s="117"/>
      <c r="T9" s="117"/>
      <c r="U9" s="117"/>
      <c r="V9" s="117"/>
      <c r="W9" s="117"/>
    </row>
    <row r="10" ht="42" customHeight="1" spans="1:23">
      <c r="A10" s="23"/>
      <c r="B10" s="23"/>
      <c r="C10" s="23" t="s">
        <v>202</v>
      </c>
      <c r="D10" s="23"/>
      <c r="E10" s="23"/>
      <c r="F10" s="23"/>
      <c r="G10" s="23"/>
      <c r="H10" s="23"/>
      <c r="I10" s="117">
        <v>700000</v>
      </c>
      <c r="J10" s="117"/>
      <c r="K10" s="117"/>
      <c r="L10" s="117"/>
      <c r="M10" s="117"/>
      <c r="N10" s="117"/>
      <c r="O10" s="117"/>
      <c r="P10" s="117"/>
      <c r="Q10" s="117"/>
      <c r="R10" s="117">
        <v>700000</v>
      </c>
      <c r="S10" s="117"/>
      <c r="T10" s="117"/>
      <c r="U10" s="117">
        <v>700000</v>
      </c>
      <c r="V10" s="117"/>
      <c r="W10" s="117"/>
    </row>
    <row r="11" ht="43" customHeight="1" spans="1:23">
      <c r="A11" s="23" t="s">
        <v>203</v>
      </c>
      <c r="B11" s="116" t="s">
        <v>204</v>
      </c>
      <c r="C11" s="23" t="s">
        <v>202</v>
      </c>
      <c r="D11" s="23" t="s">
        <v>45</v>
      </c>
      <c r="E11" s="23" t="s">
        <v>63</v>
      </c>
      <c r="F11" s="23" t="s">
        <v>64</v>
      </c>
      <c r="G11" s="23" t="s">
        <v>181</v>
      </c>
      <c r="H11" s="23" t="s">
        <v>182</v>
      </c>
      <c r="I11" s="117">
        <v>80000</v>
      </c>
      <c r="J11" s="117"/>
      <c r="K11" s="117"/>
      <c r="L11" s="117"/>
      <c r="M11" s="117"/>
      <c r="N11" s="117"/>
      <c r="O11" s="117"/>
      <c r="P11" s="117"/>
      <c r="Q11" s="117"/>
      <c r="R11" s="117">
        <v>80000</v>
      </c>
      <c r="S11" s="117"/>
      <c r="T11" s="117"/>
      <c r="U11" s="117">
        <v>80000</v>
      </c>
      <c r="V11" s="117"/>
      <c r="W11" s="117"/>
    </row>
    <row r="12" ht="48" customHeight="1" spans="1:23">
      <c r="A12" s="23" t="s">
        <v>203</v>
      </c>
      <c r="B12" s="116" t="s">
        <v>204</v>
      </c>
      <c r="C12" s="23" t="s">
        <v>202</v>
      </c>
      <c r="D12" s="23" t="s">
        <v>45</v>
      </c>
      <c r="E12" s="23" t="s">
        <v>63</v>
      </c>
      <c r="F12" s="23" t="s">
        <v>64</v>
      </c>
      <c r="G12" s="23" t="s">
        <v>205</v>
      </c>
      <c r="H12" s="23" t="s">
        <v>206</v>
      </c>
      <c r="I12" s="117">
        <v>20000</v>
      </c>
      <c r="J12" s="117"/>
      <c r="K12" s="117"/>
      <c r="L12" s="117"/>
      <c r="M12" s="117"/>
      <c r="N12" s="117"/>
      <c r="O12" s="117"/>
      <c r="P12" s="117"/>
      <c r="Q12" s="117"/>
      <c r="R12" s="117">
        <v>20000</v>
      </c>
      <c r="S12" s="117"/>
      <c r="T12" s="117"/>
      <c r="U12" s="117">
        <v>20000</v>
      </c>
      <c r="V12" s="117"/>
      <c r="W12" s="117"/>
    </row>
    <row r="13" ht="45" customHeight="1" spans="1:23">
      <c r="A13" s="23" t="s">
        <v>203</v>
      </c>
      <c r="B13" s="116" t="s">
        <v>204</v>
      </c>
      <c r="C13" s="23" t="s">
        <v>202</v>
      </c>
      <c r="D13" s="23" t="s">
        <v>45</v>
      </c>
      <c r="E13" s="23" t="s">
        <v>63</v>
      </c>
      <c r="F13" s="23" t="s">
        <v>64</v>
      </c>
      <c r="G13" s="23" t="s">
        <v>183</v>
      </c>
      <c r="H13" s="23" t="s">
        <v>184</v>
      </c>
      <c r="I13" s="117">
        <v>600000</v>
      </c>
      <c r="J13" s="117"/>
      <c r="K13" s="117"/>
      <c r="L13" s="117"/>
      <c r="M13" s="117"/>
      <c r="N13" s="117"/>
      <c r="O13" s="117"/>
      <c r="P13" s="117"/>
      <c r="Q13" s="117"/>
      <c r="R13" s="117">
        <v>600000</v>
      </c>
      <c r="S13" s="117"/>
      <c r="T13" s="117"/>
      <c r="U13" s="117">
        <v>600000</v>
      </c>
      <c r="V13" s="117"/>
      <c r="W13" s="117"/>
    </row>
    <row r="14" ht="32.9" customHeight="1" spans="1:23">
      <c r="A14" s="23"/>
      <c r="B14" s="23"/>
      <c r="C14" s="23" t="s">
        <v>207</v>
      </c>
      <c r="D14" s="23"/>
      <c r="E14" s="23"/>
      <c r="F14" s="23"/>
      <c r="G14" s="23"/>
      <c r="H14" s="23"/>
      <c r="I14" s="117">
        <v>90000</v>
      </c>
      <c r="J14" s="117">
        <v>90000</v>
      </c>
      <c r="K14" s="117">
        <v>90000</v>
      </c>
      <c r="L14" s="117"/>
      <c r="M14" s="117"/>
      <c r="N14" s="117"/>
      <c r="O14" s="117"/>
      <c r="P14" s="117"/>
      <c r="Q14" s="117"/>
      <c r="R14" s="117"/>
      <c r="S14" s="117"/>
      <c r="T14" s="117"/>
      <c r="U14" s="117"/>
      <c r="V14" s="117"/>
      <c r="W14" s="117"/>
    </row>
    <row r="15" ht="32.9" customHeight="1" spans="1:23">
      <c r="A15" s="23" t="s">
        <v>208</v>
      </c>
      <c r="B15" s="116" t="s">
        <v>209</v>
      </c>
      <c r="C15" s="23" t="s">
        <v>207</v>
      </c>
      <c r="D15" s="23" t="s">
        <v>45</v>
      </c>
      <c r="E15" s="23" t="s">
        <v>63</v>
      </c>
      <c r="F15" s="23" t="s">
        <v>64</v>
      </c>
      <c r="G15" s="23" t="s">
        <v>210</v>
      </c>
      <c r="H15" s="23" t="s">
        <v>211</v>
      </c>
      <c r="I15" s="117">
        <v>90000</v>
      </c>
      <c r="J15" s="117">
        <v>90000</v>
      </c>
      <c r="K15" s="117">
        <v>90000</v>
      </c>
      <c r="L15" s="117"/>
      <c r="M15" s="117"/>
      <c r="N15" s="117"/>
      <c r="O15" s="117"/>
      <c r="P15" s="117"/>
      <c r="Q15" s="117"/>
      <c r="R15" s="117"/>
      <c r="S15" s="117"/>
      <c r="T15" s="117"/>
      <c r="U15" s="117"/>
      <c r="V15" s="117"/>
      <c r="W15" s="117"/>
    </row>
    <row r="16" ht="32.9" customHeight="1" spans="1:23">
      <c r="A16" s="23"/>
      <c r="B16" s="23"/>
      <c r="C16" s="23" t="s">
        <v>212</v>
      </c>
      <c r="D16" s="23"/>
      <c r="E16" s="23"/>
      <c r="F16" s="23"/>
      <c r="G16" s="23"/>
      <c r="H16" s="23"/>
      <c r="I16" s="117">
        <v>39381.9</v>
      </c>
      <c r="J16" s="117"/>
      <c r="K16" s="117"/>
      <c r="L16" s="117"/>
      <c r="M16" s="117"/>
      <c r="N16" s="117"/>
      <c r="O16" s="117">
        <v>39381.9</v>
      </c>
      <c r="P16" s="117"/>
      <c r="Q16" s="117"/>
      <c r="R16" s="117"/>
      <c r="S16" s="117"/>
      <c r="T16" s="117"/>
      <c r="U16" s="117"/>
      <c r="V16" s="117"/>
      <c r="W16" s="117"/>
    </row>
    <row r="17" ht="40" customHeight="1" spans="1:23">
      <c r="A17" s="23" t="s">
        <v>203</v>
      </c>
      <c r="B17" s="116" t="s">
        <v>213</v>
      </c>
      <c r="C17" s="23" t="s">
        <v>212</v>
      </c>
      <c r="D17" s="23" t="s">
        <v>45</v>
      </c>
      <c r="E17" s="23" t="s">
        <v>95</v>
      </c>
      <c r="F17" s="23" t="s">
        <v>96</v>
      </c>
      <c r="G17" s="23" t="s">
        <v>214</v>
      </c>
      <c r="H17" s="23" t="s">
        <v>215</v>
      </c>
      <c r="I17" s="117">
        <v>39381.9</v>
      </c>
      <c r="J17" s="117"/>
      <c r="K17" s="117"/>
      <c r="L17" s="117"/>
      <c r="M17" s="117"/>
      <c r="N17" s="117"/>
      <c r="O17" s="117">
        <v>39381.9</v>
      </c>
      <c r="P17" s="117"/>
      <c r="Q17" s="117"/>
      <c r="R17" s="117"/>
      <c r="S17" s="117"/>
      <c r="T17" s="117"/>
      <c r="U17" s="117"/>
      <c r="V17" s="117"/>
      <c r="W17" s="117"/>
    </row>
    <row r="18" ht="32.9" customHeight="1" spans="1:23">
      <c r="A18" s="23"/>
      <c r="B18" s="23"/>
      <c r="C18" s="23" t="s">
        <v>216</v>
      </c>
      <c r="D18" s="23"/>
      <c r="E18" s="23"/>
      <c r="F18" s="23"/>
      <c r="G18" s="23"/>
      <c r="H18" s="23"/>
      <c r="I18" s="117">
        <v>1088800</v>
      </c>
      <c r="J18" s="117">
        <v>688800</v>
      </c>
      <c r="K18" s="117">
        <v>688800</v>
      </c>
      <c r="L18" s="117"/>
      <c r="M18" s="117"/>
      <c r="N18" s="117">
        <v>400000</v>
      </c>
      <c r="O18" s="117"/>
      <c r="P18" s="117"/>
      <c r="Q18" s="117"/>
      <c r="R18" s="117"/>
      <c r="S18" s="117"/>
      <c r="T18" s="117"/>
      <c r="U18" s="117"/>
      <c r="V18" s="117"/>
      <c r="W18" s="117"/>
    </row>
    <row r="19" ht="32.9" customHeight="1" spans="1:23">
      <c r="A19" s="23" t="s">
        <v>217</v>
      </c>
      <c r="B19" s="116" t="s">
        <v>218</v>
      </c>
      <c r="C19" s="23" t="s">
        <v>216</v>
      </c>
      <c r="D19" s="23" t="s">
        <v>45</v>
      </c>
      <c r="E19" s="23" t="s">
        <v>63</v>
      </c>
      <c r="F19" s="23" t="s">
        <v>64</v>
      </c>
      <c r="G19" s="23" t="s">
        <v>177</v>
      </c>
      <c r="H19" s="23" t="s">
        <v>178</v>
      </c>
      <c r="I19" s="117">
        <v>20000</v>
      </c>
      <c r="J19" s="117"/>
      <c r="K19" s="117"/>
      <c r="L19" s="117"/>
      <c r="M19" s="117"/>
      <c r="N19" s="117">
        <v>20000</v>
      </c>
      <c r="O19" s="117"/>
      <c r="P19" s="117"/>
      <c r="Q19" s="117"/>
      <c r="R19" s="117"/>
      <c r="S19" s="117"/>
      <c r="T19" s="117"/>
      <c r="U19" s="117"/>
      <c r="V19" s="117"/>
      <c r="W19" s="117"/>
    </row>
    <row r="20" ht="32.9" customHeight="1" spans="1:23">
      <c r="A20" s="23" t="s">
        <v>217</v>
      </c>
      <c r="B20" s="116" t="s">
        <v>218</v>
      </c>
      <c r="C20" s="23" t="s">
        <v>216</v>
      </c>
      <c r="D20" s="23" t="s">
        <v>45</v>
      </c>
      <c r="E20" s="23" t="s">
        <v>63</v>
      </c>
      <c r="F20" s="23" t="s">
        <v>64</v>
      </c>
      <c r="G20" s="23" t="s">
        <v>219</v>
      </c>
      <c r="H20" s="23" t="s">
        <v>220</v>
      </c>
      <c r="I20" s="117">
        <v>20000</v>
      </c>
      <c r="J20" s="117">
        <v>20000</v>
      </c>
      <c r="K20" s="117">
        <v>20000</v>
      </c>
      <c r="L20" s="117"/>
      <c r="M20" s="117"/>
      <c r="N20" s="117"/>
      <c r="O20" s="117"/>
      <c r="P20" s="117"/>
      <c r="Q20" s="117"/>
      <c r="R20" s="117"/>
      <c r="S20" s="117"/>
      <c r="T20" s="117"/>
      <c r="U20" s="117"/>
      <c r="V20" s="117"/>
      <c r="W20" s="117"/>
    </row>
    <row r="21" ht="32.9" customHeight="1" spans="1:23">
      <c r="A21" s="23" t="s">
        <v>217</v>
      </c>
      <c r="B21" s="116" t="s">
        <v>218</v>
      </c>
      <c r="C21" s="23" t="s">
        <v>216</v>
      </c>
      <c r="D21" s="23" t="s">
        <v>45</v>
      </c>
      <c r="E21" s="23" t="s">
        <v>63</v>
      </c>
      <c r="F21" s="23" t="s">
        <v>64</v>
      </c>
      <c r="G21" s="23" t="s">
        <v>221</v>
      </c>
      <c r="H21" s="23" t="s">
        <v>222</v>
      </c>
      <c r="I21" s="117">
        <v>608800</v>
      </c>
      <c r="J21" s="117">
        <v>608800</v>
      </c>
      <c r="K21" s="117">
        <v>608800</v>
      </c>
      <c r="L21" s="117"/>
      <c r="M21" s="117"/>
      <c r="N21" s="117"/>
      <c r="O21" s="117"/>
      <c r="P21" s="117"/>
      <c r="Q21" s="117"/>
      <c r="R21" s="117"/>
      <c r="S21" s="117"/>
      <c r="T21" s="117"/>
      <c r="U21" s="117"/>
      <c r="V21" s="117"/>
      <c r="W21" s="117"/>
    </row>
    <row r="22" ht="32.9" customHeight="1" spans="1:23">
      <c r="A22" s="23" t="s">
        <v>217</v>
      </c>
      <c r="B22" s="116" t="s">
        <v>218</v>
      </c>
      <c r="C22" s="23" t="s">
        <v>216</v>
      </c>
      <c r="D22" s="23" t="s">
        <v>45</v>
      </c>
      <c r="E22" s="23" t="s">
        <v>63</v>
      </c>
      <c r="F22" s="23" t="s">
        <v>64</v>
      </c>
      <c r="G22" s="23" t="s">
        <v>179</v>
      </c>
      <c r="H22" s="23" t="s">
        <v>180</v>
      </c>
      <c r="I22" s="117">
        <v>60000</v>
      </c>
      <c r="J22" s="117">
        <v>60000</v>
      </c>
      <c r="K22" s="117">
        <v>60000</v>
      </c>
      <c r="L22" s="117"/>
      <c r="M22" s="117"/>
      <c r="N22" s="117"/>
      <c r="O22" s="117"/>
      <c r="P22" s="117"/>
      <c r="Q22" s="117"/>
      <c r="R22" s="117"/>
      <c r="S22" s="117"/>
      <c r="T22" s="117"/>
      <c r="U22" s="117"/>
      <c r="V22" s="117"/>
      <c r="W22" s="117"/>
    </row>
    <row r="23" ht="32.9" customHeight="1" spans="1:23">
      <c r="A23" s="23" t="s">
        <v>217</v>
      </c>
      <c r="B23" s="116" t="s">
        <v>218</v>
      </c>
      <c r="C23" s="23" t="s">
        <v>216</v>
      </c>
      <c r="D23" s="23" t="s">
        <v>45</v>
      </c>
      <c r="E23" s="23" t="s">
        <v>63</v>
      </c>
      <c r="F23" s="23" t="s">
        <v>64</v>
      </c>
      <c r="G23" s="23" t="s">
        <v>223</v>
      </c>
      <c r="H23" s="23" t="s">
        <v>224</v>
      </c>
      <c r="I23" s="117">
        <v>3800</v>
      </c>
      <c r="J23" s="117"/>
      <c r="K23" s="117"/>
      <c r="L23" s="117"/>
      <c r="M23" s="117"/>
      <c r="N23" s="117">
        <v>3800</v>
      </c>
      <c r="O23" s="117"/>
      <c r="P23" s="117"/>
      <c r="Q23" s="117"/>
      <c r="R23" s="117"/>
      <c r="S23" s="117"/>
      <c r="T23" s="117"/>
      <c r="U23" s="117"/>
      <c r="V23" s="117"/>
      <c r="W23" s="117"/>
    </row>
    <row r="24" ht="32.9" customHeight="1" spans="1:23">
      <c r="A24" s="23" t="s">
        <v>217</v>
      </c>
      <c r="B24" s="116" t="s">
        <v>218</v>
      </c>
      <c r="C24" s="23" t="s">
        <v>216</v>
      </c>
      <c r="D24" s="23" t="s">
        <v>45</v>
      </c>
      <c r="E24" s="23" t="s">
        <v>63</v>
      </c>
      <c r="F24" s="23" t="s">
        <v>64</v>
      </c>
      <c r="G24" s="23" t="s">
        <v>183</v>
      </c>
      <c r="H24" s="23" t="s">
        <v>184</v>
      </c>
      <c r="I24" s="117">
        <v>366200</v>
      </c>
      <c r="J24" s="117"/>
      <c r="K24" s="117"/>
      <c r="L24" s="117"/>
      <c r="M24" s="117"/>
      <c r="N24" s="117">
        <v>366200</v>
      </c>
      <c r="O24" s="117"/>
      <c r="P24" s="117"/>
      <c r="Q24" s="117"/>
      <c r="R24" s="117"/>
      <c r="S24" s="117"/>
      <c r="T24" s="117"/>
      <c r="U24" s="117"/>
      <c r="V24" s="117"/>
      <c r="W24" s="117"/>
    </row>
    <row r="25" ht="32.9" customHeight="1" spans="1:23">
      <c r="A25" s="23" t="s">
        <v>217</v>
      </c>
      <c r="B25" s="116" t="s">
        <v>218</v>
      </c>
      <c r="C25" s="23" t="s">
        <v>216</v>
      </c>
      <c r="D25" s="23" t="s">
        <v>45</v>
      </c>
      <c r="E25" s="23" t="s">
        <v>63</v>
      </c>
      <c r="F25" s="23" t="s">
        <v>64</v>
      </c>
      <c r="G25" s="23" t="s">
        <v>185</v>
      </c>
      <c r="H25" s="23" t="s">
        <v>186</v>
      </c>
      <c r="I25" s="117">
        <v>10000</v>
      </c>
      <c r="J25" s="117"/>
      <c r="K25" s="117"/>
      <c r="L25" s="117"/>
      <c r="M25" s="117"/>
      <c r="N25" s="117">
        <v>10000</v>
      </c>
      <c r="O25" s="117"/>
      <c r="P25" s="117"/>
      <c r="Q25" s="117"/>
      <c r="R25" s="117"/>
      <c r="S25" s="117"/>
      <c r="T25" s="117"/>
      <c r="U25" s="117"/>
      <c r="V25" s="117"/>
      <c r="W25" s="117"/>
    </row>
    <row r="26" ht="32.9" customHeight="1" spans="1:23">
      <c r="A26" s="23"/>
      <c r="B26" s="23"/>
      <c r="C26" s="23" t="s">
        <v>225</v>
      </c>
      <c r="D26" s="23"/>
      <c r="E26" s="23"/>
      <c r="F26" s="23"/>
      <c r="G26" s="23"/>
      <c r="H26" s="23"/>
      <c r="I26" s="117">
        <v>26131455.58</v>
      </c>
      <c r="J26" s="117"/>
      <c r="K26" s="117"/>
      <c r="L26" s="117">
        <v>25690400</v>
      </c>
      <c r="M26" s="117"/>
      <c r="N26" s="117"/>
      <c r="O26" s="117">
        <v>441055.58</v>
      </c>
      <c r="P26" s="117"/>
      <c r="Q26" s="117"/>
      <c r="R26" s="117"/>
      <c r="S26" s="117"/>
      <c r="T26" s="117"/>
      <c r="U26" s="117"/>
      <c r="V26" s="117"/>
      <c r="W26" s="117"/>
    </row>
    <row r="27" ht="32.9" customHeight="1" spans="1:23">
      <c r="A27" s="23" t="s">
        <v>203</v>
      </c>
      <c r="B27" s="116" t="s">
        <v>226</v>
      </c>
      <c r="C27" s="23" t="s">
        <v>225</v>
      </c>
      <c r="D27" s="23" t="s">
        <v>45</v>
      </c>
      <c r="E27" s="23" t="s">
        <v>95</v>
      </c>
      <c r="F27" s="23" t="s">
        <v>96</v>
      </c>
      <c r="G27" s="23" t="s">
        <v>227</v>
      </c>
      <c r="H27" s="23" t="s">
        <v>228</v>
      </c>
      <c r="I27" s="117">
        <v>350010</v>
      </c>
      <c r="J27" s="117"/>
      <c r="K27" s="117"/>
      <c r="L27" s="117">
        <v>230000</v>
      </c>
      <c r="M27" s="117"/>
      <c r="N27" s="117"/>
      <c r="O27" s="117">
        <v>120010</v>
      </c>
      <c r="P27" s="117"/>
      <c r="Q27" s="117"/>
      <c r="R27" s="117"/>
      <c r="S27" s="117"/>
      <c r="T27" s="117"/>
      <c r="U27" s="117"/>
      <c r="V27" s="117"/>
      <c r="W27" s="117"/>
    </row>
    <row r="28" ht="32.9" customHeight="1" spans="1:23">
      <c r="A28" s="23" t="s">
        <v>203</v>
      </c>
      <c r="B28" s="116" t="s">
        <v>226</v>
      </c>
      <c r="C28" s="23" t="s">
        <v>225</v>
      </c>
      <c r="D28" s="23" t="s">
        <v>45</v>
      </c>
      <c r="E28" s="23" t="s">
        <v>95</v>
      </c>
      <c r="F28" s="23" t="s">
        <v>96</v>
      </c>
      <c r="G28" s="23" t="s">
        <v>229</v>
      </c>
      <c r="H28" s="23" t="s">
        <v>230</v>
      </c>
      <c r="I28" s="117">
        <v>70000</v>
      </c>
      <c r="J28" s="117"/>
      <c r="K28" s="117"/>
      <c r="L28" s="117">
        <v>70000</v>
      </c>
      <c r="M28" s="117"/>
      <c r="N28" s="117"/>
      <c r="O28" s="117"/>
      <c r="P28" s="117"/>
      <c r="Q28" s="117"/>
      <c r="R28" s="117"/>
      <c r="S28" s="117"/>
      <c r="T28" s="117"/>
      <c r="U28" s="117"/>
      <c r="V28" s="117"/>
      <c r="W28" s="117"/>
    </row>
    <row r="29" ht="32.9" customHeight="1" spans="1:23">
      <c r="A29" s="23" t="s">
        <v>203</v>
      </c>
      <c r="B29" s="116" t="s">
        <v>226</v>
      </c>
      <c r="C29" s="23" t="s">
        <v>225</v>
      </c>
      <c r="D29" s="23" t="s">
        <v>45</v>
      </c>
      <c r="E29" s="23" t="s">
        <v>95</v>
      </c>
      <c r="F29" s="23" t="s">
        <v>96</v>
      </c>
      <c r="G29" s="23" t="s">
        <v>214</v>
      </c>
      <c r="H29" s="23" t="s">
        <v>215</v>
      </c>
      <c r="I29" s="117">
        <v>1090171</v>
      </c>
      <c r="J29" s="117"/>
      <c r="K29" s="117"/>
      <c r="L29" s="117">
        <v>970000</v>
      </c>
      <c r="M29" s="117"/>
      <c r="N29" s="117"/>
      <c r="O29" s="117">
        <v>120171</v>
      </c>
      <c r="P29" s="117"/>
      <c r="Q29" s="117"/>
      <c r="R29" s="117"/>
      <c r="S29" s="117"/>
      <c r="T29" s="117"/>
      <c r="U29" s="117"/>
      <c r="V29" s="117"/>
      <c r="W29" s="117"/>
    </row>
    <row r="30" ht="32.9" customHeight="1" spans="1:23">
      <c r="A30" s="23" t="s">
        <v>203</v>
      </c>
      <c r="B30" s="116" t="s">
        <v>226</v>
      </c>
      <c r="C30" s="23" t="s">
        <v>225</v>
      </c>
      <c r="D30" s="23" t="s">
        <v>45</v>
      </c>
      <c r="E30" s="23" t="s">
        <v>95</v>
      </c>
      <c r="F30" s="23" t="s">
        <v>96</v>
      </c>
      <c r="G30" s="23" t="s">
        <v>223</v>
      </c>
      <c r="H30" s="23" t="s">
        <v>224</v>
      </c>
      <c r="I30" s="117">
        <v>150000</v>
      </c>
      <c r="J30" s="117"/>
      <c r="K30" s="117"/>
      <c r="L30" s="117">
        <v>150000</v>
      </c>
      <c r="M30" s="117"/>
      <c r="N30" s="117"/>
      <c r="O30" s="117"/>
      <c r="P30" s="117"/>
      <c r="Q30" s="117"/>
      <c r="R30" s="117"/>
      <c r="S30" s="117"/>
      <c r="T30" s="117"/>
      <c r="U30" s="117"/>
      <c r="V30" s="117"/>
      <c r="W30" s="117"/>
    </row>
    <row r="31" ht="32.9" customHeight="1" spans="1:23">
      <c r="A31" s="23" t="s">
        <v>203</v>
      </c>
      <c r="B31" s="116" t="s">
        <v>226</v>
      </c>
      <c r="C31" s="23" t="s">
        <v>225</v>
      </c>
      <c r="D31" s="23" t="s">
        <v>45</v>
      </c>
      <c r="E31" s="23" t="s">
        <v>95</v>
      </c>
      <c r="F31" s="23" t="s">
        <v>96</v>
      </c>
      <c r="G31" s="23" t="s">
        <v>231</v>
      </c>
      <c r="H31" s="23" t="s">
        <v>232</v>
      </c>
      <c r="I31" s="117">
        <v>90000</v>
      </c>
      <c r="J31" s="117"/>
      <c r="K31" s="117"/>
      <c r="L31" s="117">
        <v>90000</v>
      </c>
      <c r="M31" s="117"/>
      <c r="N31" s="117"/>
      <c r="O31" s="117"/>
      <c r="P31" s="117"/>
      <c r="Q31" s="117"/>
      <c r="R31" s="117"/>
      <c r="S31" s="117"/>
      <c r="T31" s="117"/>
      <c r="U31" s="117"/>
      <c r="V31" s="117"/>
      <c r="W31" s="117"/>
    </row>
    <row r="32" ht="32.9" customHeight="1" spans="1:23">
      <c r="A32" s="23" t="s">
        <v>203</v>
      </c>
      <c r="B32" s="116" t="s">
        <v>226</v>
      </c>
      <c r="C32" s="23" t="s">
        <v>225</v>
      </c>
      <c r="D32" s="23" t="s">
        <v>45</v>
      </c>
      <c r="E32" s="23" t="s">
        <v>95</v>
      </c>
      <c r="F32" s="23" t="s">
        <v>96</v>
      </c>
      <c r="G32" s="23" t="s">
        <v>181</v>
      </c>
      <c r="H32" s="23" t="s">
        <v>182</v>
      </c>
      <c r="I32" s="117">
        <v>1170000</v>
      </c>
      <c r="J32" s="117"/>
      <c r="K32" s="117"/>
      <c r="L32" s="117">
        <v>1170000</v>
      </c>
      <c r="M32" s="117"/>
      <c r="N32" s="117"/>
      <c r="O32" s="117"/>
      <c r="P32" s="117"/>
      <c r="Q32" s="117"/>
      <c r="R32" s="117"/>
      <c r="S32" s="117"/>
      <c r="T32" s="117"/>
      <c r="U32" s="117"/>
      <c r="V32" s="117"/>
      <c r="W32" s="117"/>
    </row>
    <row r="33" ht="32.9" customHeight="1" spans="1:23">
      <c r="A33" s="23" t="s">
        <v>203</v>
      </c>
      <c r="B33" s="116" t="s">
        <v>226</v>
      </c>
      <c r="C33" s="23" t="s">
        <v>225</v>
      </c>
      <c r="D33" s="23" t="s">
        <v>45</v>
      </c>
      <c r="E33" s="23" t="s">
        <v>95</v>
      </c>
      <c r="F33" s="23" t="s">
        <v>96</v>
      </c>
      <c r="G33" s="23" t="s">
        <v>210</v>
      </c>
      <c r="H33" s="23" t="s">
        <v>211</v>
      </c>
      <c r="I33" s="117">
        <v>995800</v>
      </c>
      <c r="J33" s="117"/>
      <c r="K33" s="117"/>
      <c r="L33" s="117">
        <v>990000</v>
      </c>
      <c r="M33" s="117"/>
      <c r="N33" s="117"/>
      <c r="O33" s="117">
        <v>5800</v>
      </c>
      <c r="P33" s="117"/>
      <c r="Q33" s="117"/>
      <c r="R33" s="117"/>
      <c r="S33" s="117"/>
      <c r="T33" s="117"/>
      <c r="U33" s="117"/>
      <c r="V33" s="117"/>
      <c r="W33" s="117"/>
    </row>
    <row r="34" ht="32.9" customHeight="1" spans="1:23">
      <c r="A34" s="23" t="s">
        <v>203</v>
      </c>
      <c r="B34" s="116" t="s">
        <v>226</v>
      </c>
      <c r="C34" s="23" t="s">
        <v>225</v>
      </c>
      <c r="D34" s="23" t="s">
        <v>45</v>
      </c>
      <c r="E34" s="23" t="s">
        <v>95</v>
      </c>
      <c r="F34" s="23" t="s">
        <v>96</v>
      </c>
      <c r="G34" s="23" t="s">
        <v>205</v>
      </c>
      <c r="H34" s="23" t="s">
        <v>206</v>
      </c>
      <c r="I34" s="117">
        <v>685800</v>
      </c>
      <c r="J34" s="117"/>
      <c r="K34" s="117"/>
      <c r="L34" s="117">
        <v>540000</v>
      </c>
      <c r="M34" s="117"/>
      <c r="N34" s="117"/>
      <c r="O34" s="117">
        <v>145800</v>
      </c>
      <c r="P34" s="117"/>
      <c r="Q34" s="117"/>
      <c r="R34" s="117"/>
      <c r="S34" s="117"/>
      <c r="T34" s="117"/>
      <c r="U34" s="117"/>
      <c r="V34" s="117"/>
      <c r="W34" s="117"/>
    </row>
    <row r="35" ht="32.9" customHeight="1" spans="1:23">
      <c r="A35" s="23" t="s">
        <v>203</v>
      </c>
      <c r="B35" s="116" t="s">
        <v>226</v>
      </c>
      <c r="C35" s="23" t="s">
        <v>225</v>
      </c>
      <c r="D35" s="23" t="s">
        <v>45</v>
      </c>
      <c r="E35" s="23" t="s">
        <v>95</v>
      </c>
      <c r="F35" s="23" t="s">
        <v>96</v>
      </c>
      <c r="G35" s="23" t="s">
        <v>183</v>
      </c>
      <c r="H35" s="23" t="s">
        <v>184</v>
      </c>
      <c r="I35" s="117">
        <v>11729274.58</v>
      </c>
      <c r="J35" s="117"/>
      <c r="K35" s="117"/>
      <c r="L35" s="117">
        <v>11680000</v>
      </c>
      <c r="M35" s="117"/>
      <c r="N35" s="117"/>
      <c r="O35" s="117">
        <v>49274.58</v>
      </c>
      <c r="P35" s="117"/>
      <c r="Q35" s="117"/>
      <c r="R35" s="117"/>
      <c r="S35" s="117"/>
      <c r="T35" s="117"/>
      <c r="U35" s="117"/>
      <c r="V35" s="117"/>
      <c r="W35" s="117"/>
    </row>
    <row r="36" ht="32.9" customHeight="1" spans="1:23">
      <c r="A36" s="23" t="s">
        <v>203</v>
      </c>
      <c r="B36" s="116" t="s">
        <v>226</v>
      </c>
      <c r="C36" s="23" t="s">
        <v>225</v>
      </c>
      <c r="D36" s="23" t="s">
        <v>45</v>
      </c>
      <c r="E36" s="23" t="s">
        <v>95</v>
      </c>
      <c r="F36" s="23" t="s">
        <v>96</v>
      </c>
      <c r="G36" s="23" t="s">
        <v>233</v>
      </c>
      <c r="H36" s="23" t="s">
        <v>234</v>
      </c>
      <c r="I36" s="117">
        <v>30000</v>
      </c>
      <c r="J36" s="117"/>
      <c r="K36" s="117"/>
      <c r="L36" s="117">
        <v>30000</v>
      </c>
      <c r="M36" s="117"/>
      <c r="N36" s="117"/>
      <c r="O36" s="117"/>
      <c r="P36" s="117"/>
      <c r="Q36" s="117"/>
      <c r="R36" s="117"/>
      <c r="S36" s="117"/>
      <c r="T36" s="117"/>
      <c r="U36" s="117"/>
      <c r="V36" s="117"/>
      <c r="W36" s="117"/>
    </row>
    <row r="37" ht="32.9" customHeight="1" spans="1:23">
      <c r="A37" s="23" t="s">
        <v>203</v>
      </c>
      <c r="B37" s="116" t="s">
        <v>226</v>
      </c>
      <c r="C37" s="23" t="s">
        <v>225</v>
      </c>
      <c r="D37" s="23" t="s">
        <v>45</v>
      </c>
      <c r="E37" s="23" t="s">
        <v>95</v>
      </c>
      <c r="F37" s="23" t="s">
        <v>96</v>
      </c>
      <c r="G37" s="23" t="s">
        <v>235</v>
      </c>
      <c r="H37" s="23" t="s">
        <v>236</v>
      </c>
      <c r="I37" s="117">
        <v>7419900</v>
      </c>
      <c r="J37" s="117"/>
      <c r="K37" s="117"/>
      <c r="L37" s="117">
        <v>7419900</v>
      </c>
      <c r="M37" s="117"/>
      <c r="N37" s="117"/>
      <c r="O37" s="117"/>
      <c r="P37" s="117"/>
      <c r="Q37" s="117"/>
      <c r="R37" s="117"/>
      <c r="S37" s="117"/>
      <c r="T37" s="117"/>
      <c r="U37" s="117"/>
      <c r="V37" s="117"/>
      <c r="W37" s="117"/>
    </row>
    <row r="38" ht="32.9" customHeight="1" spans="1:23">
      <c r="A38" s="23" t="s">
        <v>203</v>
      </c>
      <c r="B38" s="116" t="s">
        <v>226</v>
      </c>
      <c r="C38" s="23" t="s">
        <v>225</v>
      </c>
      <c r="D38" s="23" t="s">
        <v>45</v>
      </c>
      <c r="E38" s="23" t="s">
        <v>95</v>
      </c>
      <c r="F38" s="23" t="s">
        <v>96</v>
      </c>
      <c r="G38" s="23" t="s">
        <v>237</v>
      </c>
      <c r="H38" s="23" t="s">
        <v>238</v>
      </c>
      <c r="I38" s="117">
        <v>2350500</v>
      </c>
      <c r="J38" s="117"/>
      <c r="K38" s="117"/>
      <c r="L38" s="117">
        <v>2350500</v>
      </c>
      <c r="M38" s="117"/>
      <c r="N38" s="117"/>
      <c r="O38" s="117"/>
      <c r="P38" s="117"/>
      <c r="Q38" s="117"/>
      <c r="R38" s="117"/>
      <c r="S38" s="117"/>
      <c r="T38" s="117"/>
      <c r="U38" s="117"/>
      <c r="V38" s="117"/>
      <c r="W38" s="117"/>
    </row>
    <row r="39" ht="32.9" customHeight="1" spans="1:23">
      <c r="A39" s="23"/>
      <c r="B39" s="23"/>
      <c r="C39" s="23" t="s">
        <v>239</v>
      </c>
      <c r="D39" s="23"/>
      <c r="E39" s="23"/>
      <c r="F39" s="23"/>
      <c r="G39" s="23"/>
      <c r="H39" s="23"/>
      <c r="I39" s="117">
        <v>1378900</v>
      </c>
      <c r="J39" s="117">
        <v>1378900</v>
      </c>
      <c r="K39" s="117">
        <v>1378900</v>
      </c>
      <c r="L39" s="117"/>
      <c r="M39" s="117"/>
      <c r="N39" s="117"/>
      <c r="O39" s="117"/>
      <c r="P39" s="117"/>
      <c r="Q39" s="117"/>
      <c r="R39" s="117"/>
      <c r="S39" s="117"/>
      <c r="T39" s="117"/>
      <c r="U39" s="117"/>
      <c r="V39" s="117"/>
      <c r="W39" s="117"/>
    </row>
    <row r="40" ht="32.9" customHeight="1" spans="1:23">
      <c r="A40" s="23" t="s">
        <v>203</v>
      </c>
      <c r="B40" s="116" t="s">
        <v>240</v>
      </c>
      <c r="C40" s="23" t="s">
        <v>239</v>
      </c>
      <c r="D40" s="23" t="s">
        <v>45</v>
      </c>
      <c r="E40" s="23" t="s">
        <v>63</v>
      </c>
      <c r="F40" s="23" t="s">
        <v>64</v>
      </c>
      <c r="G40" s="23" t="s">
        <v>223</v>
      </c>
      <c r="H40" s="23" t="s">
        <v>224</v>
      </c>
      <c r="I40" s="117">
        <v>439800</v>
      </c>
      <c r="J40" s="117">
        <v>439800</v>
      </c>
      <c r="K40" s="117">
        <v>439800</v>
      </c>
      <c r="L40" s="117"/>
      <c r="M40" s="117"/>
      <c r="N40" s="117"/>
      <c r="O40" s="117"/>
      <c r="P40" s="117"/>
      <c r="Q40" s="117"/>
      <c r="R40" s="117"/>
      <c r="S40" s="117"/>
      <c r="T40" s="117"/>
      <c r="U40" s="117"/>
      <c r="V40" s="117"/>
      <c r="W40" s="117"/>
    </row>
    <row r="41" ht="32.9" customHeight="1" spans="1:23">
      <c r="A41" s="23" t="s">
        <v>203</v>
      </c>
      <c r="B41" s="116" t="s">
        <v>240</v>
      </c>
      <c r="C41" s="23" t="s">
        <v>239</v>
      </c>
      <c r="D41" s="23" t="s">
        <v>45</v>
      </c>
      <c r="E41" s="23" t="s">
        <v>63</v>
      </c>
      <c r="F41" s="23" t="s">
        <v>64</v>
      </c>
      <c r="G41" s="23" t="s">
        <v>231</v>
      </c>
      <c r="H41" s="23" t="s">
        <v>232</v>
      </c>
      <c r="I41" s="117">
        <v>189500</v>
      </c>
      <c r="J41" s="117">
        <v>189500</v>
      </c>
      <c r="K41" s="117">
        <v>189500</v>
      </c>
      <c r="L41" s="117"/>
      <c r="M41" s="117"/>
      <c r="N41" s="117"/>
      <c r="O41" s="117"/>
      <c r="P41" s="117"/>
      <c r="Q41" s="117"/>
      <c r="R41" s="117"/>
      <c r="S41" s="117"/>
      <c r="T41" s="117"/>
      <c r="U41" s="117"/>
      <c r="V41" s="117"/>
      <c r="W41" s="117"/>
    </row>
    <row r="42" ht="32.9" customHeight="1" spans="1:23">
      <c r="A42" s="23" t="s">
        <v>203</v>
      </c>
      <c r="B42" s="116" t="s">
        <v>240</v>
      </c>
      <c r="C42" s="23" t="s">
        <v>239</v>
      </c>
      <c r="D42" s="23" t="s">
        <v>45</v>
      </c>
      <c r="E42" s="23" t="s">
        <v>63</v>
      </c>
      <c r="F42" s="23" t="s">
        <v>64</v>
      </c>
      <c r="G42" s="23" t="s">
        <v>183</v>
      </c>
      <c r="H42" s="23" t="s">
        <v>184</v>
      </c>
      <c r="I42" s="117">
        <v>749600</v>
      </c>
      <c r="J42" s="117">
        <v>749600</v>
      </c>
      <c r="K42" s="117">
        <v>749600</v>
      </c>
      <c r="L42" s="117"/>
      <c r="M42" s="117"/>
      <c r="N42" s="117"/>
      <c r="O42" s="117"/>
      <c r="P42" s="117"/>
      <c r="Q42" s="117"/>
      <c r="R42" s="117"/>
      <c r="S42" s="117"/>
      <c r="T42" s="117"/>
      <c r="U42" s="117"/>
      <c r="V42" s="117"/>
      <c r="W42" s="117"/>
    </row>
    <row r="43" ht="18.75" customHeight="1" spans="1:23">
      <c r="A43" s="31" t="s">
        <v>97</v>
      </c>
      <c r="B43" s="32"/>
      <c r="C43" s="32"/>
      <c r="D43" s="32"/>
      <c r="E43" s="32"/>
      <c r="F43" s="32"/>
      <c r="G43" s="32"/>
      <c r="H43" s="33"/>
      <c r="I43" s="117">
        <v>29532537.48</v>
      </c>
      <c r="J43" s="117">
        <v>2261700</v>
      </c>
      <c r="K43" s="117">
        <v>2261700</v>
      </c>
      <c r="L43" s="117">
        <v>25690400</v>
      </c>
      <c r="M43" s="117"/>
      <c r="N43" s="117">
        <v>400000</v>
      </c>
      <c r="O43" s="117">
        <v>480437.48</v>
      </c>
      <c r="P43" s="117"/>
      <c r="Q43" s="117"/>
      <c r="R43" s="117">
        <v>700000</v>
      </c>
      <c r="S43" s="117"/>
      <c r="T43" s="117"/>
      <c r="U43" s="117">
        <v>700000</v>
      </c>
      <c r="V43" s="117"/>
      <c r="W43" s="117"/>
    </row>
  </sheetData>
  <mergeCells count="28">
    <mergeCell ref="A2:W2"/>
    <mergeCell ref="A3:I3"/>
    <mergeCell ref="J4:M4"/>
    <mergeCell ref="N4:P4"/>
    <mergeCell ref="R4:W4"/>
    <mergeCell ref="J5:K5"/>
    <mergeCell ref="A43:H43"/>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472222222222222" right="0.236111111111111" top="1" bottom="1" header="0.5" footer="0.5"/>
  <pageSetup paperSize="9" scale="36" fitToHeight="0"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68"/>
  <sheetViews>
    <sheetView showZeros="0" zoomScale="115" zoomScaleNormal="115" topLeftCell="A21" workbookViewId="0">
      <selection activeCell="L59" sqref="L59"/>
    </sheetView>
  </sheetViews>
  <sheetFormatPr defaultColWidth="9.14545454545454" defaultRowHeight="12" customHeight="1"/>
  <cols>
    <col min="1" max="1" width="31.3909090909091" customWidth="1"/>
    <col min="2" max="2" width="47.5" customWidth="1"/>
    <col min="3" max="3" width="17.1727272727273" customWidth="1"/>
    <col min="4" max="4" width="21.0363636363636" customWidth="1"/>
    <col min="5" max="5" width="23.5727272727273" customWidth="1"/>
    <col min="6" max="6" width="8.62727272727273" customWidth="1"/>
    <col min="7" max="7" width="11.8727272727273" customWidth="1"/>
    <col min="8" max="8" width="9.31818181818182" customWidth="1"/>
    <col min="9" max="9" width="13.4272727272727" customWidth="1"/>
    <col min="10" max="10" width="40.5363636363636" customWidth="1"/>
  </cols>
  <sheetData>
    <row r="1" customHeight="1" spans="1:10">
      <c r="J1" s="44" t="s">
        <v>241</v>
      </c>
    </row>
    <row r="2" ht="28.5" customHeight="1" spans="1:10">
      <c r="A2" s="45" t="s">
        <v>242</v>
      </c>
      <c r="B2" s="27"/>
      <c r="C2" s="27"/>
      <c r="D2" s="27"/>
      <c r="E2" s="27"/>
      <c r="F2" s="46"/>
      <c r="G2" s="27"/>
      <c r="H2" s="46"/>
      <c r="I2" s="46"/>
      <c r="J2" s="27"/>
    </row>
    <row r="3" ht="15" customHeight="1" spans="1:10">
      <c r="A3" s="4" t="str">
        <f>"单位名称："&amp;"云南省体育科学研究所"</f>
        <v>单位名称：云南省体育科学研究所</v>
      </c>
    </row>
    <row r="4" ht="14.25" customHeight="1" spans="1:10">
      <c r="A4" s="47" t="s">
        <v>243</v>
      </c>
      <c r="B4" s="47" t="s">
        <v>244</v>
      </c>
      <c r="C4" s="47" t="s">
        <v>245</v>
      </c>
      <c r="D4" s="47" t="s">
        <v>246</v>
      </c>
      <c r="E4" s="47" t="s">
        <v>247</v>
      </c>
      <c r="F4" s="48" t="s">
        <v>248</v>
      </c>
      <c r="G4" s="47" t="s">
        <v>249</v>
      </c>
      <c r="H4" s="48" t="s">
        <v>250</v>
      </c>
      <c r="I4" s="48" t="s">
        <v>251</v>
      </c>
      <c r="J4" s="47" t="s">
        <v>252</v>
      </c>
    </row>
    <row r="5" ht="14.25" customHeight="1" spans="1:10">
      <c r="A5" s="47">
        <v>1</v>
      </c>
      <c r="B5" s="47">
        <v>2</v>
      </c>
      <c r="C5" s="47">
        <v>3</v>
      </c>
      <c r="D5" s="47">
        <v>4</v>
      </c>
      <c r="E5" s="47">
        <v>5</v>
      </c>
      <c r="F5" s="48">
        <v>6</v>
      </c>
      <c r="G5" s="47">
        <v>7</v>
      </c>
      <c r="H5" s="48">
        <v>8</v>
      </c>
      <c r="I5" s="48">
        <v>9</v>
      </c>
      <c r="J5" s="47">
        <v>10</v>
      </c>
    </row>
    <row r="6" ht="17.3" customHeight="1" spans="1:10">
      <c r="A6" s="49" t="s">
        <v>45</v>
      </c>
      <c r="B6" s="50"/>
      <c r="C6" s="50"/>
      <c r="D6" s="50"/>
      <c r="E6" s="51"/>
      <c r="F6" s="52"/>
      <c r="G6" s="51"/>
      <c r="H6" s="52"/>
      <c r="I6" s="52"/>
      <c r="J6" s="51"/>
    </row>
    <row r="7" ht="47.3" customHeight="1" spans="1:10">
      <c r="A7" s="111" t="s">
        <v>216</v>
      </c>
      <c r="B7" s="53" t="s">
        <v>253</v>
      </c>
      <c r="C7" s="53" t="s">
        <v>254</v>
      </c>
      <c r="D7" s="53" t="s">
        <v>255</v>
      </c>
      <c r="E7" s="49" t="s">
        <v>256</v>
      </c>
      <c r="F7" s="53" t="s">
        <v>257</v>
      </c>
      <c r="G7" s="49" t="s">
        <v>258</v>
      </c>
      <c r="H7" s="53" t="s">
        <v>259</v>
      </c>
      <c r="I7" s="53" t="s">
        <v>260</v>
      </c>
      <c r="J7" s="54" t="s">
        <v>261</v>
      </c>
    </row>
    <row r="8" ht="47.3" customHeight="1" spans="1:10">
      <c r="A8" s="111" t="s">
        <v>216</v>
      </c>
      <c r="B8" s="53" t="s">
        <v>262</v>
      </c>
      <c r="C8" s="53" t="s">
        <v>254</v>
      </c>
      <c r="D8" s="53" t="s">
        <v>263</v>
      </c>
      <c r="E8" s="49" t="s">
        <v>264</v>
      </c>
      <c r="F8" s="53" t="s">
        <v>257</v>
      </c>
      <c r="G8" s="49" t="s">
        <v>265</v>
      </c>
      <c r="H8" s="53" t="s">
        <v>266</v>
      </c>
      <c r="I8" s="53" t="s">
        <v>260</v>
      </c>
      <c r="J8" s="54" t="s">
        <v>267</v>
      </c>
    </row>
    <row r="9" ht="47.3" customHeight="1" spans="1:10">
      <c r="A9" s="111" t="s">
        <v>216</v>
      </c>
      <c r="B9" s="53" t="s">
        <v>262</v>
      </c>
      <c r="C9" s="53" t="s">
        <v>254</v>
      </c>
      <c r="D9" s="53" t="s">
        <v>268</v>
      </c>
      <c r="E9" s="49" t="s">
        <v>269</v>
      </c>
      <c r="F9" s="53" t="s">
        <v>270</v>
      </c>
      <c r="G9" s="49" t="s">
        <v>271</v>
      </c>
      <c r="H9" s="53"/>
      <c r="I9" s="53" t="s">
        <v>272</v>
      </c>
      <c r="J9" s="54" t="s">
        <v>273</v>
      </c>
    </row>
    <row r="10" ht="64" customHeight="1" spans="1:10">
      <c r="A10" s="111" t="s">
        <v>216</v>
      </c>
      <c r="B10" s="53" t="s">
        <v>262</v>
      </c>
      <c r="C10" s="53" t="s">
        <v>274</v>
      </c>
      <c r="D10" s="53" t="s">
        <v>275</v>
      </c>
      <c r="E10" s="49" t="s">
        <v>276</v>
      </c>
      <c r="F10" s="53" t="s">
        <v>257</v>
      </c>
      <c r="G10" s="49" t="s">
        <v>277</v>
      </c>
      <c r="H10" s="53" t="s">
        <v>278</v>
      </c>
      <c r="I10" s="53" t="s">
        <v>260</v>
      </c>
      <c r="J10" s="54" t="s">
        <v>279</v>
      </c>
    </row>
    <row r="11" ht="95" customHeight="1" spans="1:10">
      <c r="A11" s="111" t="s">
        <v>216</v>
      </c>
      <c r="B11" s="53" t="s">
        <v>262</v>
      </c>
      <c r="C11" s="53" t="s">
        <v>280</v>
      </c>
      <c r="D11" s="53" t="s">
        <v>281</v>
      </c>
      <c r="E11" s="49" t="s">
        <v>282</v>
      </c>
      <c r="F11" s="53" t="s">
        <v>257</v>
      </c>
      <c r="G11" s="49" t="s">
        <v>283</v>
      </c>
      <c r="H11" s="53" t="s">
        <v>266</v>
      </c>
      <c r="I11" s="53" t="s">
        <v>260</v>
      </c>
      <c r="J11" s="54" t="s">
        <v>284</v>
      </c>
    </row>
    <row r="12" ht="47.3" customHeight="1" spans="1:10">
      <c r="A12" s="111" t="s">
        <v>225</v>
      </c>
      <c r="B12" s="53" t="s">
        <v>285</v>
      </c>
      <c r="C12" s="53" t="s">
        <v>254</v>
      </c>
      <c r="D12" s="53" t="s">
        <v>255</v>
      </c>
      <c r="E12" s="49" t="s">
        <v>286</v>
      </c>
      <c r="F12" s="53" t="s">
        <v>257</v>
      </c>
      <c r="G12" s="49" t="s">
        <v>287</v>
      </c>
      <c r="H12" s="53" t="s">
        <v>288</v>
      </c>
      <c r="I12" s="53" t="s">
        <v>260</v>
      </c>
      <c r="J12" s="54" t="s">
        <v>289</v>
      </c>
    </row>
    <row r="13" ht="47.3" customHeight="1" spans="1:10">
      <c r="A13" s="111" t="s">
        <v>225</v>
      </c>
      <c r="B13" s="53" t="s">
        <v>262</v>
      </c>
      <c r="C13" s="53" t="s">
        <v>254</v>
      </c>
      <c r="D13" s="53" t="s">
        <v>255</v>
      </c>
      <c r="E13" s="49" t="s">
        <v>290</v>
      </c>
      <c r="F13" s="53" t="s">
        <v>257</v>
      </c>
      <c r="G13" s="49" t="s">
        <v>119</v>
      </c>
      <c r="H13" s="53" t="s">
        <v>291</v>
      </c>
      <c r="I13" s="53" t="s">
        <v>260</v>
      </c>
      <c r="J13" s="54" t="s">
        <v>292</v>
      </c>
    </row>
    <row r="14" ht="69" customHeight="1" spans="1:10">
      <c r="A14" s="111" t="s">
        <v>225</v>
      </c>
      <c r="B14" s="53" t="s">
        <v>262</v>
      </c>
      <c r="C14" s="53" t="s">
        <v>254</v>
      </c>
      <c r="D14" s="53" t="s">
        <v>255</v>
      </c>
      <c r="E14" s="49" t="s">
        <v>293</v>
      </c>
      <c r="F14" s="53" t="s">
        <v>257</v>
      </c>
      <c r="G14" s="49" t="s">
        <v>294</v>
      </c>
      <c r="H14" s="53" t="s">
        <v>295</v>
      </c>
      <c r="I14" s="53" t="s">
        <v>260</v>
      </c>
      <c r="J14" s="54" t="s">
        <v>296</v>
      </c>
    </row>
    <row r="15" ht="61" customHeight="1" spans="1:10">
      <c r="A15" s="111" t="s">
        <v>225</v>
      </c>
      <c r="B15" s="53" t="s">
        <v>262</v>
      </c>
      <c r="C15" s="53" t="s">
        <v>254</v>
      </c>
      <c r="D15" s="53" t="s">
        <v>255</v>
      </c>
      <c r="E15" s="49" t="s">
        <v>297</v>
      </c>
      <c r="F15" s="53" t="s">
        <v>257</v>
      </c>
      <c r="G15" s="49" t="s">
        <v>298</v>
      </c>
      <c r="H15" s="53" t="s">
        <v>288</v>
      </c>
      <c r="I15" s="53" t="s">
        <v>260</v>
      </c>
      <c r="J15" s="54" t="s">
        <v>299</v>
      </c>
    </row>
    <row r="16" ht="47.3" customHeight="1" spans="1:10">
      <c r="A16" s="111" t="s">
        <v>225</v>
      </c>
      <c r="B16" s="53" t="s">
        <v>262</v>
      </c>
      <c r="C16" s="53" t="s">
        <v>254</v>
      </c>
      <c r="D16" s="53" t="s">
        <v>255</v>
      </c>
      <c r="E16" s="49" t="s">
        <v>300</v>
      </c>
      <c r="F16" s="53" t="s">
        <v>257</v>
      </c>
      <c r="G16" s="49" t="s">
        <v>301</v>
      </c>
      <c r="H16" s="53" t="s">
        <v>302</v>
      </c>
      <c r="I16" s="53" t="s">
        <v>260</v>
      </c>
      <c r="J16" s="54" t="s">
        <v>303</v>
      </c>
    </row>
    <row r="17" ht="68" customHeight="1" spans="1:10">
      <c r="A17" s="111" t="s">
        <v>225</v>
      </c>
      <c r="B17" s="53" t="s">
        <v>262</v>
      </c>
      <c r="C17" s="53" t="s">
        <v>254</v>
      </c>
      <c r="D17" s="53" t="s">
        <v>255</v>
      </c>
      <c r="E17" s="49" t="s">
        <v>304</v>
      </c>
      <c r="F17" s="53" t="s">
        <v>270</v>
      </c>
      <c r="G17" s="49" t="s">
        <v>305</v>
      </c>
      <c r="H17" s="53" t="s">
        <v>306</v>
      </c>
      <c r="I17" s="53" t="s">
        <v>260</v>
      </c>
      <c r="J17" s="54" t="s">
        <v>307</v>
      </c>
    </row>
    <row r="18" ht="47.3" customHeight="1" spans="1:10">
      <c r="A18" s="111" t="s">
        <v>225</v>
      </c>
      <c r="B18" s="53" t="s">
        <v>262</v>
      </c>
      <c r="C18" s="53" t="s">
        <v>254</v>
      </c>
      <c r="D18" s="53" t="s">
        <v>255</v>
      </c>
      <c r="E18" s="49" t="s">
        <v>308</v>
      </c>
      <c r="F18" s="53" t="s">
        <v>257</v>
      </c>
      <c r="G18" s="49" t="s">
        <v>309</v>
      </c>
      <c r="H18" s="53" t="s">
        <v>288</v>
      </c>
      <c r="I18" s="53" t="s">
        <v>260</v>
      </c>
      <c r="J18" s="54" t="s">
        <v>310</v>
      </c>
    </row>
    <row r="19" ht="47.3" customHeight="1" spans="1:10">
      <c r="A19" s="111" t="s">
        <v>225</v>
      </c>
      <c r="B19" s="53" t="s">
        <v>262</v>
      </c>
      <c r="C19" s="53" t="s">
        <v>254</v>
      </c>
      <c r="D19" s="53" t="s">
        <v>255</v>
      </c>
      <c r="E19" s="49" t="s">
        <v>311</v>
      </c>
      <c r="F19" s="53" t="s">
        <v>257</v>
      </c>
      <c r="G19" s="49" t="s">
        <v>312</v>
      </c>
      <c r="H19" s="53" t="s">
        <v>295</v>
      </c>
      <c r="I19" s="53" t="s">
        <v>260</v>
      </c>
      <c r="J19" s="54" t="s">
        <v>313</v>
      </c>
    </row>
    <row r="20" ht="47.3" customHeight="1" spans="1:10">
      <c r="A20" s="111" t="s">
        <v>225</v>
      </c>
      <c r="B20" s="53" t="s">
        <v>262</v>
      </c>
      <c r="C20" s="53" t="s">
        <v>254</v>
      </c>
      <c r="D20" s="53" t="s">
        <v>255</v>
      </c>
      <c r="E20" s="49" t="s">
        <v>314</v>
      </c>
      <c r="F20" s="53" t="s">
        <v>257</v>
      </c>
      <c r="G20" s="49" t="s">
        <v>115</v>
      </c>
      <c r="H20" s="53" t="s">
        <v>291</v>
      </c>
      <c r="I20" s="53" t="s">
        <v>260</v>
      </c>
      <c r="J20" s="54" t="s">
        <v>315</v>
      </c>
    </row>
    <row r="21" ht="47.3" customHeight="1" spans="1:10">
      <c r="A21" s="111" t="s">
        <v>225</v>
      </c>
      <c r="B21" s="53" t="s">
        <v>262</v>
      </c>
      <c r="C21" s="53" t="s">
        <v>254</v>
      </c>
      <c r="D21" s="53" t="s">
        <v>255</v>
      </c>
      <c r="E21" s="49" t="s">
        <v>316</v>
      </c>
      <c r="F21" s="53" t="s">
        <v>257</v>
      </c>
      <c r="G21" s="49" t="s">
        <v>305</v>
      </c>
      <c r="H21" s="53" t="s">
        <v>291</v>
      </c>
      <c r="I21" s="53" t="s">
        <v>260</v>
      </c>
      <c r="J21" s="54" t="s">
        <v>317</v>
      </c>
    </row>
    <row r="22" ht="47.3" customHeight="1" spans="1:10">
      <c r="A22" s="111" t="s">
        <v>225</v>
      </c>
      <c r="B22" s="53" t="s">
        <v>262</v>
      </c>
      <c r="C22" s="53" t="s">
        <v>254</v>
      </c>
      <c r="D22" s="53" t="s">
        <v>255</v>
      </c>
      <c r="E22" s="49" t="s">
        <v>318</v>
      </c>
      <c r="F22" s="53" t="s">
        <v>270</v>
      </c>
      <c r="G22" s="49" t="s">
        <v>117</v>
      </c>
      <c r="H22" s="53" t="s">
        <v>259</v>
      </c>
      <c r="I22" s="53" t="s">
        <v>260</v>
      </c>
      <c r="J22" s="54" t="s">
        <v>319</v>
      </c>
    </row>
    <row r="23" ht="47.3" customHeight="1" spans="1:10">
      <c r="A23" s="111" t="s">
        <v>225</v>
      </c>
      <c r="B23" s="53" t="s">
        <v>262</v>
      </c>
      <c r="C23" s="53" t="s">
        <v>254</v>
      </c>
      <c r="D23" s="53" t="s">
        <v>255</v>
      </c>
      <c r="E23" s="49" t="s">
        <v>320</v>
      </c>
      <c r="F23" s="53" t="s">
        <v>257</v>
      </c>
      <c r="G23" s="49" t="s">
        <v>321</v>
      </c>
      <c r="H23" s="53" t="s">
        <v>302</v>
      </c>
      <c r="I23" s="53" t="s">
        <v>260</v>
      </c>
      <c r="J23" s="54" t="s">
        <v>322</v>
      </c>
    </row>
    <row r="24" ht="63" customHeight="1" spans="1:10">
      <c r="A24" s="111" t="s">
        <v>225</v>
      </c>
      <c r="B24" s="53" t="s">
        <v>262</v>
      </c>
      <c r="C24" s="53" t="s">
        <v>254</v>
      </c>
      <c r="D24" s="53" t="s">
        <v>255</v>
      </c>
      <c r="E24" s="49" t="s">
        <v>323</v>
      </c>
      <c r="F24" s="53" t="s">
        <v>270</v>
      </c>
      <c r="G24" s="49" t="s">
        <v>116</v>
      </c>
      <c r="H24" s="53" t="s">
        <v>259</v>
      </c>
      <c r="I24" s="53" t="s">
        <v>260</v>
      </c>
      <c r="J24" s="54" t="s">
        <v>324</v>
      </c>
    </row>
    <row r="25" ht="47.3" customHeight="1" spans="1:10">
      <c r="A25" s="111" t="s">
        <v>225</v>
      </c>
      <c r="B25" s="53" t="s">
        <v>262</v>
      </c>
      <c r="C25" s="53" t="s">
        <v>254</v>
      </c>
      <c r="D25" s="53" t="s">
        <v>255</v>
      </c>
      <c r="E25" s="49" t="s">
        <v>325</v>
      </c>
      <c r="F25" s="53" t="s">
        <v>270</v>
      </c>
      <c r="G25" s="49" t="s">
        <v>116</v>
      </c>
      <c r="H25" s="53" t="s">
        <v>259</v>
      </c>
      <c r="I25" s="53" t="s">
        <v>260</v>
      </c>
      <c r="J25" s="54" t="s">
        <v>326</v>
      </c>
    </row>
    <row r="26" ht="47.3" customHeight="1" spans="1:10">
      <c r="A26" s="111" t="s">
        <v>225</v>
      </c>
      <c r="B26" s="53" t="s">
        <v>262</v>
      </c>
      <c r="C26" s="53" t="s">
        <v>254</v>
      </c>
      <c r="D26" s="53" t="s">
        <v>255</v>
      </c>
      <c r="E26" s="49" t="s">
        <v>327</v>
      </c>
      <c r="F26" s="53" t="s">
        <v>257</v>
      </c>
      <c r="G26" s="49" t="s">
        <v>118</v>
      </c>
      <c r="H26" s="53" t="s">
        <v>291</v>
      </c>
      <c r="I26" s="53" t="s">
        <v>260</v>
      </c>
      <c r="J26" s="54" t="s">
        <v>328</v>
      </c>
    </row>
    <row r="27" ht="47.3" customHeight="1" spans="1:10">
      <c r="A27" s="111" t="s">
        <v>225</v>
      </c>
      <c r="B27" s="53" t="s">
        <v>262</v>
      </c>
      <c r="C27" s="53" t="s">
        <v>254</v>
      </c>
      <c r="D27" s="53" t="s">
        <v>255</v>
      </c>
      <c r="E27" s="49" t="s">
        <v>329</v>
      </c>
      <c r="F27" s="53" t="s">
        <v>257</v>
      </c>
      <c r="G27" s="49" t="s">
        <v>309</v>
      </c>
      <c r="H27" s="53" t="s">
        <v>302</v>
      </c>
      <c r="I27" s="53" t="s">
        <v>260</v>
      </c>
      <c r="J27" s="54" t="s">
        <v>330</v>
      </c>
    </row>
    <row r="28" ht="47.3" customHeight="1" spans="1:10">
      <c r="A28" s="111" t="s">
        <v>225</v>
      </c>
      <c r="B28" s="53" t="s">
        <v>262</v>
      </c>
      <c r="C28" s="53" t="s">
        <v>254</v>
      </c>
      <c r="D28" s="53" t="s">
        <v>255</v>
      </c>
      <c r="E28" s="49" t="s">
        <v>331</v>
      </c>
      <c r="F28" s="53" t="s">
        <v>257</v>
      </c>
      <c r="G28" s="49" t="s">
        <v>332</v>
      </c>
      <c r="H28" s="53" t="s">
        <v>302</v>
      </c>
      <c r="I28" s="53" t="s">
        <v>260</v>
      </c>
      <c r="J28" s="54" t="s">
        <v>333</v>
      </c>
    </row>
    <row r="29" ht="47.3" customHeight="1" spans="1:10">
      <c r="A29" s="111" t="s">
        <v>225</v>
      </c>
      <c r="B29" s="53" t="s">
        <v>262</v>
      </c>
      <c r="C29" s="53" t="s">
        <v>254</v>
      </c>
      <c r="D29" s="53" t="s">
        <v>255</v>
      </c>
      <c r="E29" s="49" t="s">
        <v>334</v>
      </c>
      <c r="F29" s="53" t="s">
        <v>257</v>
      </c>
      <c r="G29" s="49" t="s">
        <v>335</v>
      </c>
      <c r="H29" s="53" t="s">
        <v>336</v>
      </c>
      <c r="I29" s="53" t="s">
        <v>260</v>
      </c>
      <c r="J29" s="54" t="s">
        <v>337</v>
      </c>
    </row>
    <row r="30" ht="47.3" customHeight="1" spans="1:10">
      <c r="A30" s="111" t="s">
        <v>225</v>
      </c>
      <c r="B30" s="53" t="s">
        <v>262</v>
      </c>
      <c r="C30" s="53" t="s">
        <v>254</v>
      </c>
      <c r="D30" s="53" t="s">
        <v>255</v>
      </c>
      <c r="E30" s="49" t="s">
        <v>338</v>
      </c>
      <c r="F30" s="53" t="s">
        <v>257</v>
      </c>
      <c r="G30" s="49" t="s">
        <v>312</v>
      </c>
      <c r="H30" s="53" t="s">
        <v>295</v>
      </c>
      <c r="I30" s="53" t="s">
        <v>260</v>
      </c>
      <c r="J30" s="54" t="s">
        <v>339</v>
      </c>
    </row>
    <row r="31" ht="47.3" customHeight="1" spans="1:10">
      <c r="A31" s="111" t="s">
        <v>225</v>
      </c>
      <c r="B31" s="53" t="s">
        <v>262</v>
      </c>
      <c r="C31" s="53" t="s">
        <v>254</v>
      </c>
      <c r="D31" s="53" t="s">
        <v>255</v>
      </c>
      <c r="E31" s="49" t="s">
        <v>340</v>
      </c>
      <c r="F31" s="53" t="s">
        <v>257</v>
      </c>
      <c r="G31" s="49" t="s">
        <v>341</v>
      </c>
      <c r="H31" s="53" t="s">
        <v>302</v>
      </c>
      <c r="I31" s="53" t="s">
        <v>260</v>
      </c>
      <c r="J31" s="54" t="s">
        <v>342</v>
      </c>
    </row>
    <row r="32" ht="47.3" customHeight="1" spans="1:10">
      <c r="A32" s="111" t="s">
        <v>225</v>
      </c>
      <c r="B32" s="53" t="s">
        <v>262</v>
      </c>
      <c r="C32" s="53" t="s">
        <v>254</v>
      </c>
      <c r="D32" s="53" t="s">
        <v>263</v>
      </c>
      <c r="E32" s="49" t="s">
        <v>343</v>
      </c>
      <c r="F32" s="53" t="s">
        <v>270</v>
      </c>
      <c r="G32" s="49" t="s">
        <v>344</v>
      </c>
      <c r="H32" s="53" t="s">
        <v>288</v>
      </c>
      <c r="I32" s="53" t="s">
        <v>260</v>
      </c>
      <c r="J32" s="54" t="s">
        <v>345</v>
      </c>
    </row>
    <row r="33" ht="47.3" customHeight="1" spans="1:10">
      <c r="A33" s="111" t="s">
        <v>225</v>
      </c>
      <c r="B33" s="53" t="s">
        <v>262</v>
      </c>
      <c r="C33" s="53" t="s">
        <v>254</v>
      </c>
      <c r="D33" s="53" t="s">
        <v>263</v>
      </c>
      <c r="E33" s="49" t="s">
        <v>346</v>
      </c>
      <c r="F33" s="53" t="s">
        <v>270</v>
      </c>
      <c r="G33" s="49" t="s">
        <v>347</v>
      </c>
      <c r="H33" s="53" t="s">
        <v>266</v>
      </c>
      <c r="I33" s="53" t="s">
        <v>260</v>
      </c>
      <c r="J33" s="54" t="s">
        <v>348</v>
      </c>
    </row>
    <row r="34" ht="59" customHeight="1" spans="1:10">
      <c r="A34" s="111" t="s">
        <v>225</v>
      </c>
      <c r="B34" s="53" t="s">
        <v>262</v>
      </c>
      <c r="C34" s="53" t="s">
        <v>254</v>
      </c>
      <c r="D34" s="53" t="s">
        <v>263</v>
      </c>
      <c r="E34" s="49" t="s">
        <v>349</v>
      </c>
      <c r="F34" s="53" t="s">
        <v>270</v>
      </c>
      <c r="G34" s="49" t="s">
        <v>347</v>
      </c>
      <c r="H34" s="53" t="s">
        <v>266</v>
      </c>
      <c r="I34" s="53" t="s">
        <v>260</v>
      </c>
      <c r="J34" s="54" t="s">
        <v>350</v>
      </c>
    </row>
    <row r="35" ht="47.3" customHeight="1" spans="1:10">
      <c r="A35" s="111" t="s">
        <v>225</v>
      </c>
      <c r="B35" s="53" t="s">
        <v>262</v>
      </c>
      <c r="C35" s="53" t="s">
        <v>254</v>
      </c>
      <c r="D35" s="53" t="s">
        <v>263</v>
      </c>
      <c r="E35" s="49" t="s">
        <v>351</v>
      </c>
      <c r="F35" s="53" t="s">
        <v>270</v>
      </c>
      <c r="G35" s="49" t="s">
        <v>347</v>
      </c>
      <c r="H35" s="53" t="s">
        <v>266</v>
      </c>
      <c r="I35" s="53" t="s">
        <v>260</v>
      </c>
      <c r="J35" s="54" t="s">
        <v>352</v>
      </c>
    </row>
    <row r="36" ht="47.3" customHeight="1" spans="1:10">
      <c r="A36" s="111" t="s">
        <v>225</v>
      </c>
      <c r="B36" s="53" t="s">
        <v>262</v>
      </c>
      <c r="C36" s="53" t="s">
        <v>254</v>
      </c>
      <c r="D36" s="53" t="s">
        <v>263</v>
      </c>
      <c r="E36" s="49" t="s">
        <v>353</v>
      </c>
      <c r="F36" s="53" t="s">
        <v>257</v>
      </c>
      <c r="G36" s="49" t="s">
        <v>354</v>
      </c>
      <c r="H36" s="53" t="s">
        <v>266</v>
      </c>
      <c r="I36" s="53" t="s">
        <v>260</v>
      </c>
      <c r="J36" s="54" t="s">
        <v>355</v>
      </c>
    </row>
    <row r="37" ht="47.3" customHeight="1" spans="1:10">
      <c r="A37" s="111" t="s">
        <v>225</v>
      </c>
      <c r="B37" s="53" t="s">
        <v>262</v>
      </c>
      <c r="C37" s="53" t="s">
        <v>254</v>
      </c>
      <c r="D37" s="53" t="s">
        <v>263</v>
      </c>
      <c r="E37" s="49" t="s">
        <v>356</v>
      </c>
      <c r="F37" s="53" t="s">
        <v>270</v>
      </c>
      <c r="G37" s="49" t="s">
        <v>347</v>
      </c>
      <c r="H37" s="53" t="s">
        <v>266</v>
      </c>
      <c r="I37" s="53" t="s">
        <v>260</v>
      </c>
      <c r="J37" s="54" t="s">
        <v>357</v>
      </c>
    </row>
    <row r="38" ht="47.3" customHeight="1" spans="1:10">
      <c r="A38" s="111" t="s">
        <v>225</v>
      </c>
      <c r="B38" s="53" t="s">
        <v>262</v>
      </c>
      <c r="C38" s="53" t="s">
        <v>254</v>
      </c>
      <c r="D38" s="53" t="s">
        <v>263</v>
      </c>
      <c r="E38" s="49" t="s">
        <v>358</v>
      </c>
      <c r="F38" s="53" t="s">
        <v>257</v>
      </c>
      <c r="G38" s="49" t="s">
        <v>359</v>
      </c>
      <c r="H38" s="53"/>
      <c r="I38" s="53" t="s">
        <v>272</v>
      </c>
      <c r="J38" s="54" t="s">
        <v>360</v>
      </c>
    </row>
    <row r="39" ht="47.3" customHeight="1" spans="1:10">
      <c r="A39" s="111" t="s">
        <v>225</v>
      </c>
      <c r="B39" s="53" t="s">
        <v>262</v>
      </c>
      <c r="C39" s="53" t="s">
        <v>254</v>
      </c>
      <c r="D39" s="53" t="s">
        <v>263</v>
      </c>
      <c r="E39" s="49" t="s">
        <v>361</v>
      </c>
      <c r="F39" s="53" t="s">
        <v>257</v>
      </c>
      <c r="G39" s="49" t="s">
        <v>265</v>
      </c>
      <c r="H39" s="53" t="s">
        <v>266</v>
      </c>
      <c r="I39" s="53" t="s">
        <v>260</v>
      </c>
      <c r="J39" s="54" t="s">
        <v>362</v>
      </c>
    </row>
    <row r="40" ht="47.3" customHeight="1" spans="1:10">
      <c r="A40" s="111" t="s">
        <v>225</v>
      </c>
      <c r="B40" s="53" t="s">
        <v>262</v>
      </c>
      <c r="C40" s="53" t="s">
        <v>254</v>
      </c>
      <c r="D40" s="53" t="s">
        <v>263</v>
      </c>
      <c r="E40" s="49" t="s">
        <v>363</v>
      </c>
      <c r="F40" s="53" t="s">
        <v>257</v>
      </c>
      <c r="G40" s="49" t="s">
        <v>265</v>
      </c>
      <c r="H40" s="53" t="s">
        <v>266</v>
      </c>
      <c r="I40" s="53" t="s">
        <v>260</v>
      </c>
      <c r="J40" s="54" t="s">
        <v>364</v>
      </c>
    </row>
    <row r="41" ht="69" customHeight="1" spans="1:10">
      <c r="A41" s="111" t="s">
        <v>225</v>
      </c>
      <c r="B41" s="53" t="s">
        <v>262</v>
      </c>
      <c r="C41" s="53" t="s">
        <v>254</v>
      </c>
      <c r="D41" s="53" t="s">
        <v>268</v>
      </c>
      <c r="E41" s="49" t="s">
        <v>365</v>
      </c>
      <c r="F41" s="53" t="s">
        <v>270</v>
      </c>
      <c r="G41" s="49" t="s">
        <v>347</v>
      </c>
      <c r="H41" s="53" t="s">
        <v>266</v>
      </c>
      <c r="I41" s="53" t="s">
        <v>260</v>
      </c>
      <c r="J41" s="54" t="s">
        <v>366</v>
      </c>
    </row>
    <row r="42" ht="47.3" customHeight="1" spans="1:10">
      <c r="A42" s="111" t="s">
        <v>225</v>
      </c>
      <c r="B42" s="53" t="s">
        <v>262</v>
      </c>
      <c r="C42" s="53" t="s">
        <v>254</v>
      </c>
      <c r="D42" s="53" t="s">
        <v>268</v>
      </c>
      <c r="E42" s="49" t="s">
        <v>367</v>
      </c>
      <c r="F42" s="53" t="s">
        <v>270</v>
      </c>
      <c r="G42" s="49" t="s">
        <v>271</v>
      </c>
      <c r="H42" s="53"/>
      <c r="I42" s="53" t="s">
        <v>272</v>
      </c>
      <c r="J42" s="54" t="s">
        <v>273</v>
      </c>
    </row>
    <row r="43" ht="47.3" customHeight="1" spans="1:10">
      <c r="A43" s="111" t="s">
        <v>225</v>
      </c>
      <c r="B43" s="53" t="s">
        <v>262</v>
      </c>
      <c r="C43" s="53" t="s">
        <v>254</v>
      </c>
      <c r="D43" s="53" t="s">
        <v>268</v>
      </c>
      <c r="E43" s="49" t="s">
        <v>368</v>
      </c>
      <c r="F43" s="53" t="s">
        <v>270</v>
      </c>
      <c r="G43" s="49" t="s">
        <v>347</v>
      </c>
      <c r="H43" s="53" t="s">
        <v>266</v>
      </c>
      <c r="I43" s="53" t="s">
        <v>260</v>
      </c>
      <c r="J43" s="54" t="s">
        <v>369</v>
      </c>
    </row>
    <row r="44" ht="47.3" customHeight="1" spans="1:10">
      <c r="A44" s="111" t="s">
        <v>225</v>
      </c>
      <c r="B44" s="53" t="s">
        <v>262</v>
      </c>
      <c r="C44" s="53" t="s">
        <v>274</v>
      </c>
      <c r="D44" s="53" t="s">
        <v>370</v>
      </c>
      <c r="E44" s="49" t="s">
        <v>371</v>
      </c>
      <c r="F44" s="53" t="s">
        <v>270</v>
      </c>
      <c r="G44" s="49" t="s">
        <v>347</v>
      </c>
      <c r="H44" s="53" t="s">
        <v>266</v>
      </c>
      <c r="I44" s="53" t="s">
        <v>260</v>
      </c>
      <c r="J44" s="54" t="s">
        <v>372</v>
      </c>
    </row>
    <row r="45" ht="47.3" customHeight="1" spans="1:10">
      <c r="A45" s="111" t="s">
        <v>225</v>
      </c>
      <c r="B45" s="53" t="s">
        <v>262</v>
      </c>
      <c r="C45" s="53" t="s">
        <v>274</v>
      </c>
      <c r="D45" s="53" t="s">
        <v>370</v>
      </c>
      <c r="E45" s="49" t="s">
        <v>373</v>
      </c>
      <c r="F45" s="53" t="s">
        <v>257</v>
      </c>
      <c r="G45" s="49" t="s">
        <v>374</v>
      </c>
      <c r="H45" s="53" t="s">
        <v>266</v>
      </c>
      <c r="I45" s="53" t="s">
        <v>260</v>
      </c>
      <c r="J45" s="54" t="s">
        <v>375</v>
      </c>
    </row>
    <row r="46" ht="47.3" customHeight="1" spans="1:10">
      <c r="A46" s="111" t="s">
        <v>225</v>
      </c>
      <c r="B46" s="53" t="s">
        <v>262</v>
      </c>
      <c r="C46" s="53" t="s">
        <v>280</v>
      </c>
      <c r="D46" s="53" t="s">
        <v>281</v>
      </c>
      <c r="E46" s="49" t="s">
        <v>376</v>
      </c>
      <c r="F46" s="53" t="s">
        <v>257</v>
      </c>
      <c r="G46" s="49" t="s">
        <v>283</v>
      </c>
      <c r="H46" s="53" t="s">
        <v>266</v>
      </c>
      <c r="I46" s="53" t="s">
        <v>260</v>
      </c>
      <c r="J46" s="54" t="s">
        <v>377</v>
      </c>
    </row>
    <row r="47" ht="47.3" customHeight="1" spans="1:10">
      <c r="A47" s="111" t="s">
        <v>225</v>
      </c>
      <c r="B47" s="53" t="s">
        <v>262</v>
      </c>
      <c r="C47" s="53" t="s">
        <v>378</v>
      </c>
      <c r="D47" s="53" t="s">
        <v>379</v>
      </c>
      <c r="E47" s="49" t="s">
        <v>380</v>
      </c>
      <c r="F47" s="53" t="s">
        <v>381</v>
      </c>
      <c r="G47" s="49" t="s">
        <v>382</v>
      </c>
      <c r="H47" s="53" t="s">
        <v>383</v>
      </c>
      <c r="I47" s="53" t="s">
        <v>260</v>
      </c>
      <c r="J47" s="54" t="s">
        <v>384</v>
      </c>
    </row>
    <row r="48" ht="69" customHeight="1" spans="1:10">
      <c r="A48" s="111" t="s">
        <v>197</v>
      </c>
      <c r="B48" s="53" t="s">
        <v>385</v>
      </c>
      <c r="C48" s="53" t="s">
        <v>254</v>
      </c>
      <c r="D48" s="53" t="s">
        <v>255</v>
      </c>
      <c r="E48" s="49" t="s">
        <v>386</v>
      </c>
      <c r="F48" s="53" t="s">
        <v>270</v>
      </c>
      <c r="G48" s="49" t="s">
        <v>116</v>
      </c>
      <c r="H48" s="53" t="s">
        <v>295</v>
      </c>
      <c r="I48" s="53" t="s">
        <v>260</v>
      </c>
      <c r="J48" s="54" t="s">
        <v>387</v>
      </c>
    </row>
    <row r="49" ht="47.3" customHeight="1" spans="1:10">
      <c r="A49" s="111" t="s">
        <v>197</v>
      </c>
      <c r="B49" s="53" t="s">
        <v>385</v>
      </c>
      <c r="C49" s="53" t="s">
        <v>254</v>
      </c>
      <c r="D49" s="53" t="s">
        <v>263</v>
      </c>
      <c r="E49" s="49" t="s">
        <v>388</v>
      </c>
      <c r="F49" s="53" t="s">
        <v>270</v>
      </c>
      <c r="G49" s="49" t="s">
        <v>347</v>
      </c>
      <c r="H49" s="53" t="s">
        <v>266</v>
      </c>
      <c r="I49" s="53" t="s">
        <v>260</v>
      </c>
      <c r="J49" s="54" t="s">
        <v>389</v>
      </c>
    </row>
    <row r="50" ht="47.3" customHeight="1" spans="1:10">
      <c r="A50" s="111" t="s">
        <v>197</v>
      </c>
      <c r="B50" s="53" t="s">
        <v>385</v>
      </c>
      <c r="C50" s="53" t="s">
        <v>254</v>
      </c>
      <c r="D50" s="53" t="s">
        <v>268</v>
      </c>
      <c r="E50" s="49" t="s">
        <v>390</v>
      </c>
      <c r="F50" s="53" t="s">
        <v>381</v>
      </c>
      <c r="G50" s="49" t="s">
        <v>391</v>
      </c>
      <c r="H50" s="53" t="s">
        <v>392</v>
      </c>
      <c r="I50" s="53" t="s">
        <v>260</v>
      </c>
      <c r="J50" s="54" t="s">
        <v>393</v>
      </c>
    </row>
    <row r="51" ht="47.3" customHeight="1" spans="1:10">
      <c r="A51" s="111" t="s">
        <v>197</v>
      </c>
      <c r="B51" s="53" t="s">
        <v>385</v>
      </c>
      <c r="C51" s="53" t="s">
        <v>274</v>
      </c>
      <c r="D51" s="53" t="s">
        <v>275</v>
      </c>
      <c r="E51" s="49" t="s">
        <v>394</v>
      </c>
      <c r="F51" s="53" t="s">
        <v>270</v>
      </c>
      <c r="G51" s="49" t="s">
        <v>395</v>
      </c>
      <c r="H51" s="53"/>
      <c r="I51" s="53" t="s">
        <v>272</v>
      </c>
      <c r="J51" s="54" t="s">
        <v>396</v>
      </c>
    </row>
    <row r="52" ht="47.3" customHeight="1" spans="1:10">
      <c r="A52" s="111" t="s">
        <v>197</v>
      </c>
      <c r="B52" s="53" t="s">
        <v>385</v>
      </c>
      <c r="C52" s="53" t="s">
        <v>280</v>
      </c>
      <c r="D52" s="53" t="s">
        <v>281</v>
      </c>
      <c r="E52" s="49" t="s">
        <v>397</v>
      </c>
      <c r="F52" s="53" t="s">
        <v>257</v>
      </c>
      <c r="G52" s="49" t="s">
        <v>283</v>
      </c>
      <c r="H52" s="53" t="s">
        <v>266</v>
      </c>
      <c r="I52" s="53" t="s">
        <v>260</v>
      </c>
      <c r="J52" s="54" t="s">
        <v>398</v>
      </c>
    </row>
    <row r="53" ht="47.3" customHeight="1" spans="1:10">
      <c r="A53" s="111" t="s">
        <v>207</v>
      </c>
      <c r="B53" s="53" t="s">
        <v>399</v>
      </c>
      <c r="C53" s="53" t="s">
        <v>254</v>
      </c>
      <c r="D53" s="53" t="s">
        <v>255</v>
      </c>
      <c r="E53" s="49" t="s">
        <v>400</v>
      </c>
      <c r="F53" s="53" t="s">
        <v>270</v>
      </c>
      <c r="G53" s="49" t="s">
        <v>401</v>
      </c>
      <c r="H53" s="53" t="s">
        <v>295</v>
      </c>
      <c r="I53" s="53" t="s">
        <v>260</v>
      </c>
      <c r="J53" s="54" t="s">
        <v>402</v>
      </c>
    </row>
    <row r="54" ht="65" customHeight="1" spans="1:10">
      <c r="A54" s="111" t="s">
        <v>207</v>
      </c>
      <c r="B54" s="53" t="s">
        <v>399</v>
      </c>
      <c r="C54" s="53" t="s">
        <v>254</v>
      </c>
      <c r="D54" s="53" t="s">
        <v>263</v>
      </c>
      <c r="E54" s="49" t="s">
        <v>403</v>
      </c>
      <c r="F54" s="53" t="s">
        <v>270</v>
      </c>
      <c r="G54" s="49" t="s">
        <v>347</v>
      </c>
      <c r="H54" s="53" t="s">
        <v>266</v>
      </c>
      <c r="I54" s="53" t="s">
        <v>260</v>
      </c>
      <c r="J54" s="54" t="s">
        <v>404</v>
      </c>
    </row>
    <row r="55" ht="73" customHeight="1" spans="1:10">
      <c r="A55" s="111" t="s">
        <v>207</v>
      </c>
      <c r="B55" s="53" t="s">
        <v>399</v>
      </c>
      <c r="C55" s="53" t="s">
        <v>274</v>
      </c>
      <c r="D55" s="53" t="s">
        <v>370</v>
      </c>
      <c r="E55" s="49" t="s">
        <v>405</v>
      </c>
      <c r="F55" s="53" t="s">
        <v>257</v>
      </c>
      <c r="G55" s="49" t="s">
        <v>401</v>
      </c>
      <c r="H55" s="53" t="s">
        <v>259</v>
      </c>
      <c r="I55" s="53" t="s">
        <v>260</v>
      </c>
      <c r="J55" s="54" t="s">
        <v>406</v>
      </c>
    </row>
    <row r="56" ht="47.3" customHeight="1" spans="1:10">
      <c r="A56" s="111" t="s">
        <v>207</v>
      </c>
      <c r="B56" s="53" t="s">
        <v>399</v>
      </c>
      <c r="C56" s="53" t="s">
        <v>280</v>
      </c>
      <c r="D56" s="53" t="s">
        <v>281</v>
      </c>
      <c r="E56" s="49" t="s">
        <v>407</v>
      </c>
      <c r="F56" s="53" t="s">
        <v>257</v>
      </c>
      <c r="G56" s="49" t="s">
        <v>354</v>
      </c>
      <c r="H56" s="53" t="s">
        <v>266</v>
      </c>
      <c r="I56" s="53" t="s">
        <v>260</v>
      </c>
      <c r="J56" s="54" t="s">
        <v>408</v>
      </c>
    </row>
    <row r="57" ht="47.3" customHeight="1" spans="1:10">
      <c r="A57" s="111" t="s">
        <v>239</v>
      </c>
      <c r="B57" s="53" t="s">
        <v>409</v>
      </c>
      <c r="C57" s="53" t="s">
        <v>254</v>
      </c>
      <c r="D57" s="53" t="s">
        <v>255</v>
      </c>
      <c r="E57" s="49" t="s">
        <v>318</v>
      </c>
      <c r="F57" s="53" t="s">
        <v>257</v>
      </c>
      <c r="G57" s="49" t="s">
        <v>117</v>
      </c>
      <c r="H57" s="53" t="s">
        <v>259</v>
      </c>
      <c r="I57" s="53" t="s">
        <v>260</v>
      </c>
      <c r="J57" s="54" t="s">
        <v>319</v>
      </c>
    </row>
    <row r="58" ht="47.3" customHeight="1" spans="1:10">
      <c r="A58" s="111" t="s">
        <v>239</v>
      </c>
      <c r="B58" s="53" t="s">
        <v>409</v>
      </c>
      <c r="C58" s="53" t="s">
        <v>254</v>
      </c>
      <c r="D58" s="53" t="s">
        <v>255</v>
      </c>
      <c r="E58" s="49" t="s">
        <v>325</v>
      </c>
      <c r="F58" s="53" t="s">
        <v>257</v>
      </c>
      <c r="G58" s="49" t="s">
        <v>116</v>
      </c>
      <c r="H58" s="53" t="s">
        <v>259</v>
      </c>
      <c r="I58" s="53" t="s">
        <v>260</v>
      </c>
      <c r="J58" s="54" t="s">
        <v>326</v>
      </c>
    </row>
    <row r="59" ht="47.3" customHeight="1" spans="1:10">
      <c r="A59" s="111" t="s">
        <v>239</v>
      </c>
      <c r="B59" s="53" t="s">
        <v>409</v>
      </c>
      <c r="C59" s="53" t="s">
        <v>254</v>
      </c>
      <c r="D59" s="53" t="s">
        <v>263</v>
      </c>
      <c r="E59" s="49" t="s">
        <v>358</v>
      </c>
      <c r="F59" s="53" t="s">
        <v>257</v>
      </c>
      <c r="G59" s="49" t="s">
        <v>359</v>
      </c>
      <c r="H59" s="53"/>
      <c r="I59" s="53" t="s">
        <v>272</v>
      </c>
      <c r="J59" s="54" t="s">
        <v>360</v>
      </c>
    </row>
    <row r="60" ht="47.3" customHeight="1" spans="1:10">
      <c r="A60" s="111" t="s">
        <v>239</v>
      </c>
      <c r="B60" s="53" t="s">
        <v>409</v>
      </c>
      <c r="C60" s="53" t="s">
        <v>254</v>
      </c>
      <c r="D60" s="53" t="s">
        <v>263</v>
      </c>
      <c r="E60" s="49" t="s">
        <v>410</v>
      </c>
      <c r="F60" s="53" t="s">
        <v>381</v>
      </c>
      <c r="G60" s="49" t="s">
        <v>118</v>
      </c>
      <c r="H60" s="53" t="s">
        <v>291</v>
      </c>
      <c r="I60" s="53" t="s">
        <v>260</v>
      </c>
      <c r="J60" s="54" t="s">
        <v>411</v>
      </c>
    </row>
    <row r="61" ht="47.3" customHeight="1" spans="1:10">
      <c r="A61" s="111" t="s">
        <v>239</v>
      </c>
      <c r="B61" s="53" t="s">
        <v>409</v>
      </c>
      <c r="C61" s="53" t="s">
        <v>254</v>
      </c>
      <c r="D61" s="53" t="s">
        <v>268</v>
      </c>
      <c r="E61" s="49" t="s">
        <v>367</v>
      </c>
      <c r="F61" s="53" t="s">
        <v>270</v>
      </c>
      <c r="G61" s="49" t="s">
        <v>271</v>
      </c>
      <c r="H61" s="53"/>
      <c r="I61" s="53" t="s">
        <v>272</v>
      </c>
      <c r="J61" s="54" t="s">
        <v>273</v>
      </c>
    </row>
    <row r="62" ht="47.3" customHeight="1" spans="1:10">
      <c r="A62" s="111" t="s">
        <v>239</v>
      </c>
      <c r="B62" s="53" t="s">
        <v>409</v>
      </c>
      <c r="C62" s="53" t="s">
        <v>274</v>
      </c>
      <c r="D62" s="53" t="s">
        <v>370</v>
      </c>
      <c r="E62" s="49" t="s">
        <v>334</v>
      </c>
      <c r="F62" s="53" t="s">
        <v>257</v>
      </c>
      <c r="G62" s="49" t="s">
        <v>335</v>
      </c>
      <c r="H62" s="53" t="s">
        <v>336</v>
      </c>
      <c r="I62" s="53" t="s">
        <v>260</v>
      </c>
      <c r="J62" s="54" t="s">
        <v>337</v>
      </c>
    </row>
    <row r="63" ht="47.3" customHeight="1" spans="1:10">
      <c r="A63" s="111" t="s">
        <v>239</v>
      </c>
      <c r="B63" s="53" t="s">
        <v>409</v>
      </c>
      <c r="C63" s="53" t="s">
        <v>280</v>
      </c>
      <c r="D63" s="53" t="s">
        <v>281</v>
      </c>
      <c r="E63" s="49" t="s">
        <v>412</v>
      </c>
      <c r="F63" s="53" t="s">
        <v>257</v>
      </c>
      <c r="G63" s="49" t="s">
        <v>283</v>
      </c>
      <c r="H63" s="53" t="s">
        <v>266</v>
      </c>
      <c r="I63" s="53" t="s">
        <v>260</v>
      </c>
      <c r="J63" s="54" t="s">
        <v>413</v>
      </c>
    </row>
    <row r="64" ht="47.3" customHeight="1" spans="1:10">
      <c r="A64" s="111" t="s">
        <v>202</v>
      </c>
      <c r="B64" s="53" t="s">
        <v>414</v>
      </c>
      <c r="C64" s="53" t="s">
        <v>254</v>
      </c>
      <c r="D64" s="53" t="s">
        <v>255</v>
      </c>
      <c r="E64" s="49" t="s">
        <v>415</v>
      </c>
      <c r="F64" s="53" t="s">
        <v>257</v>
      </c>
      <c r="G64" s="49" t="s">
        <v>341</v>
      </c>
      <c r="H64" s="53" t="s">
        <v>295</v>
      </c>
      <c r="I64" s="53" t="s">
        <v>260</v>
      </c>
      <c r="J64" s="54" t="s">
        <v>416</v>
      </c>
    </row>
    <row r="65" ht="47.3" customHeight="1" spans="1:10">
      <c r="A65" s="111" t="s">
        <v>202</v>
      </c>
      <c r="B65" s="53" t="s">
        <v>414</v>
      </c>
      <c r="C65" s="53" t="s">
        <v>254</v>
      </c>
      <c r="D65" s="53" t="s">
        <v>263</v>
      </c>
      <c r="E65" s="49" t="s">
        <v>417</v>
      </c>
      <c r="F65" s="53" t="s">
        <v>257</v>
      </c>
      <c r="G65" s="49" t="s">
        <v>265</v>
      </c>
      <c r="H65" s="53" t="s">
        <v>266</v>
      </c>
      <c r="I65" s="53" t="s">
        <v>260</v>
      </c>
      <c r="J65" s="54" t="s">
        <v>418</v>
      </c>
    </row>
    <row r="66" ht="47.3" customHeight="1" spans="1:10">
      <c r="A66" s="111" t="s">
        <v>202</v>
      </c>
      <c r="B66" s="53" t="s">
        <v>414</v>
      </c>
      <c r="C66" s="53" t="s">
        <v>254</v>
      </c>
      <c r="D66" s="53" t="s">
        <v>268</v>
      </c>
      <c r="E66" s="49" t="s">
        <v>419</v>
      </c>
      <c r="F66" s="53" t="s">
        <v>381</v>
      </c>
      <c r="G66" s="49" t="s">
        <v>271</v>
      </c>
      <c r="H66" s="53"/>
      <c r="I66" s="53" t="s">
        <v>272</v>
      </c>
      <c r="J66" s="54" t="s">
        <v>420</v>
      </c>
    </row>
    <row r="67" ht="47.3" customHeight="1" spans="1:10">
      <c r="A67" s="111" t="s">
        <v>202</v>
      </c>
      <c r="B67" s="53" t="s">
        <v>414</v>
      </c>
      <c r="C67" s="53" t="s">
        <v>274</v>
      </c>
      <c r="D67" s="53" t="s">
        <v>370</v>
      </c>
      <c r="E67" s="49" t="s">
        <v>421</v>
      </c>
      <c r="F67" s="53" t="s">
        <v>257</v>
      </c>
      <c r="G67" s="49" t="s">
        <v>374</v>
      </c>
      <c r="H67" s="53" t="s">
        <v>266</v>
      </c>
      <c r="I67" s="53" t="s">
        <v>260</v>
      </c>
      <c r="J67" s="54" t="s">
        <v>422</v>
      </c>
    </row>
    <row r="68" ht="47.3" customHeight="1" spans="1:10">
      <c r="A68" s="111" t="s">
        <v>202</v>
      </c>
      <c r="B68" s="53" t="s">
        <v>414</v>
      </c>
      <c r="C68" s="53" t="s">
        <v>280</v>
      </c>
      <c r="D68" s="53" t="s">
        <v>281</v>
      </c>
      <c r="E68" s="49" t="s">
        <v>423</v>
      </c>
      <c r="F68" s="53" t="s">
        <v>257</v>
      </c>
      <c r="G68" s="49" t="s">
        <v>283</v>
      </c>
      <c r="H68" s="53" t="s">
        <v>266</v>
      </c>
      <c r="I68" s="53" t="s">
        <v>260</v>
      </c>
      <c r="J68" s="54" t="s">
        <v>424</v>
      </c>
    </row>
  </sheetData>
  <mergeCells count="14">
    <mergeCell ref="A2:J2"/>
    <mergeCell ref="A3:H3"/>
    <mergeCell ref="A7:A11"/>
    <mergeCell ref="A12:A47"/>
    <mergeCell ref="A48:A52"/>
    <mergeCell ref="A53:A56"/>
    <mergeCell ref="A57:A63"/>
    <mergeCell ref="A64:A68"/>
    <mergeCell ref="B7:B11"/>
    <mergeCell ref="B12:B47"/>
    <mergeCell ref="B48:B52"/>
    <mergeCell ref="B53:B56"/>
    <mergeCell ref="B57:B63"/>
    <mergeCell ref="B64:B68"/>
  </mergeCells>
  <pageMargins left="0.75" right="0.75" top="1" bottom="1" header="0.5" footer="0.5"/>
  <pageSetup paperSize="9" scale="59"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单位财务收支预算总表01-1</vt:lpstr>
      <vt:lpstr>单位收入预算表01-2</vt:lpstr>
      <vt:lpstr>单位支出预算表01-3</vt:lpstr>
      <vt:lpstr>单位财政拨款收支预算总表02-1</vt:lpstr>
      <vt:lpstr>一般公共预算支出预算表02-2</vt:lpstr>
      <vt:lpstr>一般公共预算“三公”经费支出预算表03</vt:lpstr>
      <vt:lpstr>单位基本支出预算表04</vt:lpstr>
      <vt:lpstr>单位项目支出预算表05-1</vt:lpstr>
      <vt:lpstr>单位项目支出绩效目标表05-2</vt:lpstr>
      <vt:lpstr>单位政府性基金预算表06</vt:lpstr>
      <vt:lpstr>单位政府采购预算表07</vt:lpstr>
      <vt:lpstr>单位政府购买服务预算表08</vt:lpstr>
      <vt:lpstr>省对下转移支付预算表09-1</vt:lpstr>
      <vt:lpstr>省对下转移支付绩效目标表09-2</vt:lpstr>
      <vt:lpstr>新增资产配置表10</vt:lpstr>
      <vt:lpstr>中央转移支付补助项目支出预算表11</vt:lpstr>
      <vt:lpstr>单位项目支出中期规划预算表12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天气晴ing</cp:lastModifiedBy>
  <dcterms:created xsi:type="dcterms:W3CDTF">2026-02-21T07:30:00Z</dcterms:created>
  <dcterms:modified xsi:type="dcterms:W3CDTF">2026-03-02T02:39:18Z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D6921EE9177E43D1B4AA4530D5E491D4_13</vt:lpwstr>
  </property>
  <property fmtid="{D5CDD505-2E9C-101B-9397-08002B2CF9AE}" pid="3" name="KSOProductBuildVer">
    <vt:lpwstr>2052-12.1.0.23542</vt:lpwstr>
  </property>
  <property fmtid="{D5CDD505-2E9C-101B-9397-08002B2CF9AE}" pid="4" name="CalculationRule">
    <vt:i4>0</vt:i4>
  </property>
</Properties>
</file>