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 firstSheet="12" activeTab="16"/>
  </bookViews>
  <sheets>
    <sheet name="单位财务收支预算总表01-1" sheetId="1" r:id="rId1"/>
    <sheet name="单位收入预算表01-2" sheetId="2" r:id="rId2"/>
    <sheet name="单位支出预算表01-3" sheetId="3" r:id="rId3"/>
    <sheet name="单位财政拨款收支预算总表02-1" sheetId="4" r:id="rId4"/>
    <sheet name="一般公共预算支出预算表02-2" sheetId="5" r:id="rId5"/>
    <sheet name="一般公共预算“三公”经费支出预算表03" sheetId="6" r:id="rId6"/>
    <sheet name="单位基本支出预算表04" sheetId="7" r:id="rId7"/>
    <sheet name="单位项目支出预算表05-1" sheetId="8" r:id="rId8"/>
    <sheet name="单位项目支出绩效目标表05-2" sheetId="9" r:id="rId9"/>
    <sheet name="单位政府性基金预算表06" sheetId="10" r:id="rId10"/>
    <sheet name="单位政府采购预算表07" sheetId="11" r:id="rId11"/>
    <sheet name="单位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单位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<sst xmlns="http://schemas.openxmlformats.org/spreadsheetml/2006/main" count="945" uniqueCount="403">
  <si>
    <t>预算01-1表</t>
  </si>
  <si>
    <t>2026年单位财务收支预算总表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</si>
  <si>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</si>
  <si>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</si>
  <si>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</si>
  <si>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</si>
  <si>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</si>
  <si>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</si>
  <si>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</si>
  <si>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</si>
  <si>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</si>
  <si>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</si>
  <si>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</si>
  <si>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</si>
  <si>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</si>
  <si>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</si>
  <si>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</si>
  <si>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</si>
  <si>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</si>
  <si>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</si>
  <si>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</si>
  <si>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</si>
  <si>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</si>
  <si>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</si>
  <si>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</si>
  <si>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</si>
  <si>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</si>
  <si>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2026年单位收入预算表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</si>
  <si>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</si>
  <si>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</si>
  <si>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</si>
  <si>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</si>
  <si>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</si>
  <si>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</si>
  <si>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</si>
  <si>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</si>
  <si>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</si>
  <si>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</si>
  <si>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</si>
  <si>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</si>
  <si>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</si>
  <si>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</si>
  <si>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</si>
  <si>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</si>
  <si>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109020</t>
  </si>
  <si>
    <t>云南省棋牌运动管理中心</t>
  </si>
  <si>
    <t>预算01-3表</t>
  </si>
  <si>
    <t>2026年单位支出预算表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</si>
  <si>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</si>
  <si>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</si>
  <si>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</si>
  <si>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</si>
  <si>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</si>
  <si>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</si>
  <si>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</si>
  <si>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</si>
  <si>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</si>
  <si>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</si>
  <si>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</si>
  <si>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207</t>
  </si>
  <si>
    <t>文化旅游体育与传媒支出</t>
  </si>
  <si>
    <t>20703</t>
  </si>
  <si>
    <t>体育</t>
  </si>
  <si>
    <t>2070304</t>
  </si>
  <si>
    <t>运动项目管理</t>
  </si>
  <si>
    <t>2070306</t>
  </si>
  <si>
    <t>体育训练</t>
  </si>
  <si>
    <t>2070399</t>
  </si>
  <si>
    <t>其他体育支出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</si>
  <si>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</si>
  <si>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</si>
  <si>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</si>
  <si>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</si>
  <si>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</si>
  <si>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</si>
  <si>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</si>
  <si>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</si>
  <si>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</si>
  <si>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</si>
  <si>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</si>
  <si>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</si>
  <si>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</si>
  <si>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</si>
  <si>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</si>
  <si>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</si>
  <si>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</si>
  <si>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</si>
  <si>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</si>
  <si>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</si>
  <si>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</si>
  <si>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</si>
  <si>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</si>
  <si>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</si>
  <si>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</si>
  <si>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</si>
  <si>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</si>
  <si>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229</t>
  </si>
  <si>
    <t>22908</t>
  </si>
  <si>
    <t>彩票发行销售机构业务费安排的支出</t>
  </si>
  <si>
    <t>2290803</t>
  </si>
  <si>
    <t>体育彩票发行机构的业务费支出</t>
  </si>
  <si>
    <t>22960</t>
  </si>
  <si>
    <t>彩票公益金安排的支出</t>
  </si>
  <si>
    <t>2296003</t>
  </si>
  <si>
    <t>用于体育事业的彩票公益金支出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</si>
  <si>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</si>
  <si>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</si>
  <si>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</si>
  <si>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</si>
  <si>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</si>
  <si>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</si>
  <si>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</si>
  <si>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</si>
  <si>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</si>
  <si>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</si>
  <si>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</si>
  <si>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</si>
  <si>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</si>
  <si>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</si>
  <si>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单位预算支出功能分类科目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</si>
  <si>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</si>
  <si>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</si>
  <si>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</si>
  <si>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</si>
  <si>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</si>
  <si>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</si>
  <si>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</si>
  <si>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</si>
  <si>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</si>
  <si>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</si>
  <si>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</si>
  <si>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</si>
  <si>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</si>
  <si>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</si>
  <si>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</si>
  <si>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</si>
  <si>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</si>
  <si>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</si>
  <si>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2026年单位基本支出预算表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</si>
  <si>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</si>
  <si>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</si>
  <si>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</si>
  <si>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</si>
  <si>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</si>
  <si>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</si>
  <si>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</si>
  <si>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</si>
  <si>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</si>
  <si>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</si>
  <si>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</si>
  <si>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</si>
  <si>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</si>
  <si>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</si>
  <si>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</si>
  <si>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530000210000000044243</t>
  </si>
  <si>
    <t>事业人员支出工资</t>
  </si>
  <si>
    <t>30101</t>
  </si>
  <si>
    <t>基本工资</t>
  </si>
  <si>
    <t>30103</t>
  </si>
  <si>
    <t>奖金</t>
  </si>
  <si>
    <t>30107</t>
  </si>
  <si>
    <t>绩效工资</t>
  </si>
  <si>
    <t>530000210000000044244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</si>
  <si>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</si>
  <si>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</si>
  <si>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</si>
  <si>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</si>
  <si>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</si>
  <si>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</si>
  <si>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</si>
  <si>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</si>
  <si>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</si>
  <si>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530000210000000044246</t>
  </si>
  <si>
    <t>30113</t>
  </si>
  <si>
    <t>530000210000000044248</t>
  </si>
  <si>
    <t>其他工资福利支出</t>
  </si>
  <si>
    <t>30106</t>
  </si>
  <si>
    <t>伙食补助费</t>
  </si>
  <si>
    <t>530000210000000044249</t>
  </si>
  <si>
    <t>公车购置及运维费</t>
  </si>
  <si>
    <t>30231</t>
  </si>
  <si>
    <t>公务用车运行维护费</t>
  </si>
  <si>
    <t>530000210000000044251</t>
  </si>
  <si>
    <t>工会经费</t>
  </si>
  <si>
    <t>30228</t>
  </si>
  <si>
    <t>530000210000000044252</t>
  </si>
  <si>
    <t>一般公用经费</t>
  </si>
  <si>
    <t>30201</t>
  </si>
  <si>
    <t>办公费</t>
  </si>
  <si>
    <t>30202</t>
  </si>
  <si>
    <t>印刷费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</si>
  <si>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</si>
  <si>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</si>
  <si>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</si>
  <si>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</si>
  <si>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</si>
  <si>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</si>
  <si>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</si>
  <si>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</si>
  <si>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</si>
  <si>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</si>
  <si>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30227</t>
  </si>
  <si>
    <t>委托业务费</t>
  </si>
  <si>
    <t>30299</t>
  </si>
  <si>
    <t>其他商品和服务支出</t>
  </si>
  <si>
    <t>31002</t>
  </si>
  <si>
    <t>办公设备购置</t>
  </si>
  <si>
    <t>530000221100000183342</t>
  </si>
  <si>
    <t>运动员平时训练奖金专项经费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</si>
  <si>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</si>
  <si>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</si>
  <si>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</si>
  <si>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</si>
  <si>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</si>
  <si>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</si>
  <si>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棋牌中心体彩公益金专项经费</t>
  </si>
  <si>
    <t>事业发展类</t>
  </si>
  <si>
    <t>530000221100000196305</t>
  </si>
  <si>
    <t>30218</t>
  </si>
  <si>
    <t>专用材料费</t>
  </si>
  <si>
    <t>31003</t>
  </si>
  <si>
    <t>专用设备购置</t>
  </si>
  <si>
    <t>30214</t>
  </si>
  <si>
    <t>租赁费</t>
  </si>
  <si>
    <t>30226</t>
  </si>
  <si>
    <t>劳务费</t>
  </si>
  <si>
    <t>人才发展专项资金</t>
  </si>
  <si>
    <t>专项业务类</t>
  </si>
  <si>
    <t>530000251100004279679</t>
  </si>
  <si>
    <t>体育场馆运营专项资金</t>
  </si>
  <si>
    <t>530000241100002046734</t>
  </si>
  <si>
    <t>预算05-2表</t>
  </si>
  <si>
    <t>2026年单位项目支出绩效目标表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</si>
  <si>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</si>
  <si>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</si>
  <si>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</si>
  <si>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</si>
  <si>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</si>
  <si>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</si>
  <si>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</si>
  <si>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</si>
  <si>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</si>
  <si>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</si>
  <si>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1.备战第十六届全运会专项经费：外出训练、比赛次数≥20次，保障人数≥50人，参赛运动员满意度≥90%。做好棋牌运动项目的备战、参赛保障，力争在国际、国内重大比赛中，获得优异成绩，提高我省棋牌竞技水平。
  2.重点项目运动员营养专项经费：保障人数≥13人，营养品类别≥2类，发放及时率=100%，运动员满意度≥90%。本项目的开展，有利于运动员提高运动成绩。
   3.彩云之南棋牌系列比赛活动经费：举办省内棋牌比赛或活动次数≥10次，棋牌比赛或活动参加人数≥800人。通过项目开展，整合全省各类大小赛事，开发棋牌类运动市场，探索棋牌类活动的运作模式，建立健全体育文化产业发展体系，促进云南棋牌文化健康发展。
   4.云南省棋牌教练员、教师培训专项经费：培训参加人次≥44人次，培训天数≥5天，培训人员合格率≥90%，培训师资费标准≤200元/天，培训满意度≥90%。通过开展棋牌进校园活动，培训棋牌教练员、教师及裁判员，夯实棋牌进校园发展基础，扶持特色学校建设，培育校园棋牌文化，传承和传播棋牌文化，借助棋牌文化讲好中国故事，助推中华优秀传统文化走出去战略实施，推进棋牌文化进课堂、进教材、进校园活动，建设好“全国棋牌教练员、教师及裁判员培训试点单位”。逐步实现棋牌特色学校和校园棋牌教练员、教师及裁判员规模和教学水平上新台阶、校园棋牌竞赛体系和竞赛水平逐步提高、校园棋牌人才成长渠道逐步畅通、全省校园棋牌文化浓厚的发展局面。
  5、2026年云南省青少年比赛（围棋、象棋冠军赛锦标赛）竞赛：参加省内青少年U系列比赛人数&gt;=800，云南省青少年围棋、象棋比赛是为了进一步培养及选拔云南省围棋、象棋青少年体育后备人才，为推动我省体育强省建设，促进围棋、象棋项目的全面发展。</t>
  </si>
  <si>
    <t>产出指标</t>
  </si>
  <si>
    <t>数量指标</t>
  </si>
  <si>
    <t>举办省内青少年U系列比赛次数</t>
  </si>
  <si>
    <t>&gt;=</t>
  </si>
  <si>
    <t>次</t>
  </si>
  <si>
    <t>定量指标</t>
  </si>
  <si>
    <t>反映举办省内青少年U系列比赛次数</t>
  </si>
  <si>
    <t xml:space="preserve">  1.备战第十六届全运会专项经费：外出训练、比赛次数≥20次，保障人数≥50人，参赛运动员满意度≥90%。做好棋牌运动项目的备战、参赛保障，力争在国际、国内重大比赛中，获得优异成绩，提高我省棋牌竞技水平。
  2.重点项目运动员营养专项经费：保障人数≥13人，营养品类别≥2类，发放及时率=100%，运动员满意度≥90%。本项目的开展，有利于运动员提高运动成绩。
   3.彩云之南棋牌系列比赛活动经费：举办省内棋牌比赛或活动次数≥10次，棋牌比赛或活动参加人数≥800人。通过项目开展，整合全省各类大小赛事，开发棋牌类运动市场，探索棋牌类活动的运作模式，建立健全体育文化产业发展，促进云南棋牌文化健康发展。
   4.云南省棋牌教练员、教师培训专项经费：培训参加人次≥44人次，培训天数≥5天，培训人员合格率≥90%，培训师资费标准≤200元/天，培训满意度≥90%。通过开展棋牌进校园活动，培训棋牌教练员、教师及裁判员，夯实棋牌进校园发展基础，扶持特色学校建设，培育校园棋牌文化，为传承和传播棋牌文化，借助棋牌文化讲好中国故事，助推中华优秀传统文化走出去战略实施，推进棋牌文化进课堂、进教材、进校园活动，建设好“全国棋牌教练员、教师及裁判员培训试点单位”。逐步实现棋牌特色学校和校园棋牌教练员、教师及裁判员规模和教学水平上新台阶、校园棋牌竞赛体系和竞赛水平逐步提高、校园棋牌人才成长渠道逐步畅通、全省校园棋牌文化浓厚的发展局面。
  5、2026年云南省青少年比赛（围棋、象棋冠军赛锦标赛）竞赛：参加省内青少年U系列比赛人数&gt;=800，云南省青少年围棋、象棋比赛是为了进一步培养及选拔云南省围棋、象棋青少年体育后备人才，为推动我省体育强省建设，促进围棋、象棋项目的全面发展。</t>
  </si>
  <si>
    <t>参加省内青少年U系列比赛人数</t>
  </si>
  <si>
    <t>800</t>
  </si>
  <si>
    <t>人</t>
  </si>
  <si>
    <t>反映参加省内青少年U系列比赛人数</t>
  </si>
  <si>
    <t>备战运动员外出训练、比赛人数</t>
  </si>
  <si>
    <t>50</t>
  </si>
  <si>
    <t>反映备战全运会训练运动员的人数</t>
  </si>
  <si>
    <t>重点项目营养药品类别</t>
  </si>
  <si>
    <t>2.00</t>
  </si>
  <si>
    <t>类</t>
  </si>
  <si>
    <t>反映重点项目营养药品类别</t>
  </si>
  <si>
    <t>备战运动员外出训练、比赛次数</t>
  </si>
  <si>
    <t>20</t>
  </si>
  <si>
    <t>反映项目开展中备战运动员外出训练、比赛次数。</t>
  </si>
  <si>
    <t>参加教练员、教师培训人数</t>
  </si>
  <si>
    <t>44</t>
  </si>
  <si>
    <t>反映参加业余教练员（教师）培训班的培训人员情况</t>
  </si>
  <si>
    <t>参加教练员、教师培训天数</t>
  </si>
  <si>
    <t>天</t>
  </si>
  <si>
    <t>反映参加业余教练员（教师）培训的天数</t>
  </si>
  <si>
    <t>举办省内棋牌赛事、活动次数</t>
  </si>
  <si>
    <t>10</t>
  </si>
  <si>
    <t>反映举办彩云之南系列赛事、活动次数</t>
  </si>
  <si>
    <t>重点项目运动员营养保障人数</t>
  </si>
  <si>
    <t>13</t>
  </si>
  <si>
    <t>反映项目实施保障人数数量情况</t>
  </si>
  <si>
    <t>质量指标</t>
  </si>
  <si>
    <t>营养品保障的运动员营养达标率</t>
  </si>
  <si>
    <t>90</t>
  </si>
  <si>
    <t>%</t>
  </si>
  <si>
    <t>反映重点项目营养品保障的运动员营养达标率</t>
  </si>
  <si>
    <t>参加教练员、教师培训技能转化率</t>
  </si>
  <si>
    <t>80</t>
  </si>
  <si>
    <t>反映参加云南省围棋、象棋业余教练员（教师） 培训人员技能转化率</t>
  </si>
  <si>
    <t>参加教练员、教师培训合格率</t>
  </si>
  <si>
    <t>反映参加云南省围棋、象棋业余教练员（教师）培训人员合格率情况</t>
  </si>
  <si>
    <t>效益指标</t>
  </si>
  <si>
    <t>社会效益</t>
  </si>
  <si>
    <t>棋牌类专用器材使用效率</t>
  </si>
  <si>
    <t>反映棋牌类专用器材使用效率</t>
  </si>
  <si>
    <t>参与省内赛事活动人员增长率</t>
  </si>
  <si>
    <t>反映参与彩云之南系列赛事活动人数增长率</t>
  </si>
  <si>
    <t>满意度指标</t>
  </si>
  <si>
    <t>服务对象满意度</t>
  </si>
  <si>
    <t>参赛队员满意度</t>
  </si>
  <si>
    <t>反映运动员对项目实施的满意度</t>
  </si>
  <si>
    <t>培训人员满意度</t>
  </si>
  <si>
    <t>反映参训人员对项目实施的满意度</t>
  </si>
  <si>
    <t>成本指标</t>
  </si>
  <si>
    <t>经济成本指标</t>
  </si>
  <si>
    <t>设备采购成本</t>
  </si>
  <si>
    <t>&lt;=</t>
  </si>
  <si>
    <t>62000</t>
  </si>
  <si>
    <t>元</t>
  </si>
  <si>
    <t>反映设备采购成本</t>
  </si>
  <si>
    <t>营养品采购成本</t>
  </si>
  <si>
    <t>118800</t>
  </si>
  <si>
    <t>反映营养品采购成本</t>
  </si>
  <si>
    <t>预算06表</t>
  </si>
  <si>
    <t>2026年政府性基金预算支出预算表</t>
  </si>
  <si>
    <t>政府性基金预算支出</t>
  </si>
  <si>
    <t>预算07表</t>
  </si>
  <si>
    <t>2026年单位政府采购预算表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</si>
  <si>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</si>
  <si>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</si>
  <si>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</si>
  <si>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</si>
  <si>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</si>
  <si>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</si>
  <si>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</si>
  <si>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</si>
  <si>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</si>
  <si>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</si>
  <si>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公务汽车燃油费</t>
  </si>
  <si>
    <t>C23120302 车辆加油、添加燃料服务</t>
  </si>
  <si>
    <t>年</t>
  </si>
  <si>
    <t>公务用车维修保养费</t>
  </si>
  <si>
    <t>C23120301 车辆维修和保养服务</t>
  </si>
  <si>
    <t>公务用车保险</t>
  </si>
  <si>
    <t>C1804010201 机动车保险服务</t>
  </si>
  <si>
    <t>办公桌</t>
  </si>
  <si>
    <t>A05010201 办公桌</t>
  </si>
  <si>
    <t>张</t>
  </si>
  <si>
    <t>A4复印纸</t>
  </si>
  <si>
    <t>A05040101 复印纸</t>
  </si>
  <si>
    <t>包</t>
  </si>
  <si>
    <t>碎纸机</t>
  </si>
  <si>
    <t>A02021301 碎纸机</t>
  </si>
  <si>
    <t>台</t>
  </si>
  <si>
    <t>预算08表</t>
  </si>
  <si>
    <t>2026年单位政府购买服务预算表</t>
  </si>
  <si>
    <t>政府购买服务项目</t>
  </si>
  <si>
    <t>政府购买服务目录</t>
  </si>
  <si>
    <t>空表说明：本单位无政府购买服务预算，故此表为空表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</si>
  <si>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</si>
  <si>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</si>
  <si>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</si>
  <si>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</si>
  <si>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</si>
  <si>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</si>
  <si>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</si>
  <si>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</si>
  <si>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</si>
  <si>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</si>
  <si>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</si>
  <si>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</si>
  <si>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</si>
  <si>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</si>
  <si>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</si>
  <si>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</si>
  <si>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</si>
  <si>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</si>
  <si>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</si>
  <si>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</si>
  <si>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</si>
  <si>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</si>
  <si>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</si>
  <si>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</si>
  <si>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</si>
  <si>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空表说明：本单位无省对下转移支付预算，故此表为空表</t>
  </si>
  <si>
    <t>预算09-2表</t>
  </si>
  <si>
    <t>2026年省对下转移支付绩效目标表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</si>
  <si>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</si>
  <si>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</si>
  <si>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</si>
  <si>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</si>
  <si>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</si>
  <si>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</si>
  <si>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财政单位批复数（元）</t>
  </si>
  <si>
    <t>单价</t>
  </si>
  <si>
    <t>金额</t>
  </si>
  <si>
    <t>7</t>
  </si>
  <si>
    <t>8</t>
  </si>
  <si>
    <t>设备</t>
  </si>
  <si>
    <t>A02462200 棋牌类运动设备</t>
  </si>
  <si>
    <t>训练用笔记本电脑</t>
  </si>
  <si>
    <t>训练用台式电脑</t>
  </si>
  <si>
    <t>家具和用品</t>
  </si>
  <si>
    <t>注：涉及土地使用权、房屋、公务用车购置，按照现行相关管理制度规定报批，以职能单位审批意见为准。</t>
  </si>
  <si>
    <t>预算11表</t>
  </si>
  <si>
    <t>2026年中央转移支付补助项目支出预算表</t>
  </si>
  <si>
    <t>上级补助</t>
  </si>
  <si>
    <t>空表说明：本单位无中央转移支付补助项目支出预算，故此表为空表</t>
  </si>
  <si>
    <t>预算12表</t>
  </si>
  <si>
    <t>2026年单位项目支出中期规划预算表</t>
  </si>
  <si>
    <t>项目级次</t>
  </si>
  <si>
    <t>2026年</t>
  </si>
  <si>
    <t>2027年</t>
  </si>
  <si>
    <t>2028年</t>
  </si>
  <si>
    <t/>
  </si>
  <si>
    <t>空表说明：本单位无项目支出中期规划预算，故此表为空表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</si>
</sst>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.5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9" applyNumberFormat="0" applyAlignment="0" applyProtection="0">
      <alignment vertical="center"/>
    </xf>
    <xf numFmtId="0" fontId="30" fillId="4" borderId="20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2" fillId="5" borderId="21" applyNumberFormat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8" fillId="0" borderId="7">
      <alignment horizontal="right" vertical="center"/>
    </xf>
    <xf numFmtId="49" fontId="8" fillId="0" borderId="7">
      <alignment horizontal="left" vertical="center" wrapText="1"/>
    </xf>
    <xf numFmtId="176" fontId="8" fillId="0" borderId="7">
      <alignment horizontal="right" vertical="center"/>
    </xf>
    <xf numFmtId="177" fontId="8" fillId="0" borderId="7">
      <alignment horizontal="right" vertical="center"/>
    </xf>
    <xf numFmtId="178" fontId="8" fillId="0" borderId="7">
      <alignment horizontal="right" vertical="center"/>
    </xf>
    <xf numFmtId="179" fontId="8" fillId="0" borderId="7">
      <alignment horizontal="right" vertical="center"/>
    </xf>
    <xf numFmtId="10" fontId="8" fillId="0" borderId="7">
      <alignment horizontal="right" vertical="center"/>
    </xf>
    <xf numFmtId="180" fontId="8" fillId="0" borderId="7">
      <alignment horizontal="right" vertical="center"/>
    </xf>
  </cellStyleXfs>
  <cellXfs count="182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6" fontId="5" fillId="0" borderId="7" xfId="51" applyFont="1">
      <alignment horizontal="right" vertical="center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176" fontId="5" fillId="0" borderId="1" xfId="51" applyFont="1" applyBorder="1">
      <alignment horizontal="right" vertical="center"/>
    </xf>
    <xf numFmtId="49" fontId="6" fillId="0" borderId="11" xfId="50" applyFont="1" applyBorder="1" applyAlignment="1">
      <alignment horizontal="left" vertical="center" wrapText="1"/>
    </xf>
    <xf numFmtId="49" fontId="6" fillId="0" borderId="12" xfId="50" applyFont="1" applyBorder="1" applyAlignment="1">
      <alignment horizontal="left" vertical="center" wrapText="1"/>
    </xf>
    <xf numFmtId="49" fontId="6" fillId="0" borderId="0" xfId="50" applyFont="1" applyBorder="1" applyAlignment="1">
      <alignment vertical="center" wrapText="1"/>
    </xf>
    <xf numFmtId="180" fontId="6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8" fillId="0" borderId="0" xfId="50" applyBorder="1">
      <alignment horizontal="left" vertical="center" wrapText="1"/>
    </xf>
    <xf numFmtId="49" fontId="8" fillId="0" borderId="0" xfId="50" applyBorder="1" applyAlignment="1">
      <alignment horizontal="right" vertical="center" wrapText="1"/>
    </xf>
    <xf numFmtId="49" fontId="9" fillId="0" borderId="0" xfId="50" applyFont="1" applyBorder="1" applyAlignment="1">
      <alignment horizontal="center" vertical="center" wrapText="1"/>
    </xf>
    <xf numFmtId="49" fontId="6" fillId="0" borderId="7" xfId="50" applyFont="1" applyAlignment="1">
      <alignment horizontal="center" vertical="center" wrapText="1"/>
    </xf>
    <xf numFmtId="49" fontId="10" fillId="0" borderId="7" xfId="50" applyAlignment="1">
      <alignment horizontal="center" vertical="center" wrapText="1"/>
    </xf>
    <xf numFmtId="49" fontId="6" fillId="0" borderId="7" xfId="50" applyFont="1">
      <alignment horizontal="left" vertical="center" wrapText="1"/>
    </xf>
    <xf numFmtId="180" fontId="8" fillId="0" borderId="7" xfId="56">
      <alignment horizontal="right" vertical="center"/>
    </xf>
    <xf numFmtId="176" fontId="8" fillId="0" borderId="7" xfId="51">
      <alignment horizontal="right" vertical="center"/>
    </xf>
    <xf numFmtId="180" fontId="8" fillId="0" borderId="7" xfId="0" applyNumberFormat="1" applyFont="1" applyBorder="1" applyAlignment="1">
      <alignment horizontal="left" vertical="center"/>
    </xf>
    <xf numFmtId="176" fontId="8" fillId="0" borderId="7" xfId="0" applyNumberFormat="1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3" fillId="0" borderId="0" xfId="0" applyFont="1" applyAlignment="1" applyProtection="1">
      <alignment horizontal="right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4" fontId="3" fillId="0" borderId="14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14" xfId="0" applyFont="1" applyBorder="1" applyAlignment="1">
      <alignment horizontal="center" vertical="center" wrapText="1"/>
    </xf>
    <xf numFmtId="180" fontId="5" fillId="0" borderId="7" xfId="56" applyFont="1" applyAlignment="1">
      <alignment horizontal="center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5" fillId="0" borderId="7" xfId="50" applyFo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3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49" fontId="5" fillId="0" borderId="7" xfId="50" applyFont="1" applyAlignment="1">
      <alignment horizontal="left" vertical="center" wrapText="1" indent="1"/>
    </xf>
    <xf numFmtId="0" fontId="1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49" fontId="19" fillId="0" borderId="7" xfId="50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19" fillId="0" borderId="7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0" fontId="19" fillId="0" borderId="7" xfId="0" applyFont="1" applyBorder="1" applyAlignment="1">
      <alignment horizontal="center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6" fontId="5" fillId="0" borderId="0" xfId="51" applyFont="1" applyBorder="1">
      <alignment horizontal="right" vertical="center"/>
    </xf>
    <xf numFmtId="0" fontId="1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76" fontId="19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1"/>
  <sheetViews>
    <sheetView showZeros="0" workbookViewId="0">
      <selection activeCell="A2" sqref="A2:D2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1:4">
      <c r="D1" s="99" t="s">
        <v>0</v>
      </c>
    </row>
    <row r="2" ht="36" customHeight="1" spans="1:4">
      <c r="A2" s="50" t="s">
        <v>1</v>
      </c>
      <c r="B2" s="174"/>
      <c r="C2" s="174"/>
      <c r="D2" s="174"/>
    </row>
    <row r="3" ht="21" customHeight="1" spans="1:4">
      <c r="A3" s="98" t="str">
        <f>"单位名称："&amp;"云南省棋牌运动管理中心"</f>
        <v>单位名称：云南省棋牌运动管理中心</v>
      </c>
      <c r="B3" s="139"/>
      <c r="C3" s="139"/>
      <c r="D3" s="97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4" customHeight="1" spans="1:4">
      <c r="A7" s="150" t="s">
        <v>8</v>
      </c>
      <c r="B7" s="128">
        <v>4995497.29</v>
      </c>
      <c r="C7" s="118" t="str">
        <f>"一"&amp;"、"&amp;"文化旅游体育与传媒支出"</f>
        <v>一、文化旅游体育与传媒支出</v>
      </c>
      <c r="D7" s="128">
        <v>3921306.53</v>
      </c>
    </row>
    <row r="8" ht="25.4" customHeight="1" spans="1:4">
      <c r="A8" s="150" t="s">
        <v>9</v>
      </c>
      <c r="B8" s="128">
        <v>3441800</v>
      </c>
      <c r="C8" s="118" t="str">
        <f>"二"&amp;"、"&amp;"社会保障和就业支出"</f>
        <v>二、社会保障和就业支出</v>
      </c>
      <c r="D8" s="128">
        <v>482482.85</v>
      </c>
    </row>
    <row r="9" ht="25.4" customHeight="1" spans="1:4">
      <c r="A9" s="150" t="s">
        <v>10</v>
      </c>
      <c r="B9" s="128"/>
      <c r="C9" s="118" t="str">
        <f>"三"&amp;"、"&amp;"卫生健康支出"</f>
        <v>三、卫生健康支出</v>
      </c>
      <c r="D9" s="128">
        <v>458508.11</v>
      </c>
    </row>
    <row r="10" ht="25.4" customHeight="1" spans="1:4">
      <c r="A10" s="150" t="s">
        <v>11</v>
      </c>
      <c r="B10" s="93"/>
      <c r="C10" s="118" t="str">
        <f>"四"&amp;"、"&amp;"住房保障支出"</f>
        <v>四、住房保障支出</v>
      </c>
      <c r="D10" s="128">
        <v>288199.8</v>
      </c>
    </row>
    <row r="11" ht="25.4" customHeight="1" spans="1:4">
      <c r="A11" s="150" t="s">
        <v>12</v>
      </c>
      <c r="B11" s="128"/>
      <c r="C11" s="118" t="str">
        <f>"五"&amp;"、"&amp;"其他支出"</f>
        <v>五、其他支出</v>
      </c>
      <c r="D11" s="128">
        <v>3859014.42</v>
      </c>
    </row>
    <row r="12" ht="25.4" customHeight="1" spans="1:4">
      <c r="A12" s="150" t="s">
        <v>13</v>
      </c>
      <c r="B12" s="93"/>
      <c r="C12" s="118"/>
      <c r="D12" s="128"/>
    </row>
    <row r="13" ht="25.4" customHeight="1" spans="1:4">
      <c r="A13" s="150" t="s">
        <v>14</v>
      </c>
      <c r="B13" s="93"/>
      <c r="C13" s="118"/>
      <c r="D13" s="128"/>
    </row>
    <row r="14" ht="25.4" customHeight="1" spans="1:4">
      <c r="A14" s="150" t="s">
        <v>15</v>
      </c>
      <c r="B14" s="93"/>
      <c r="C14" s="118"/>
      <c r="D14" s="128"/>
    </row>
    <row r="15" ht="25.4" customHeight="1" spans="1:4">
      <c r="A15" s="175" t="s">
        <v>16</v>
      </c>
      <c r="B15" s="93"/>
      <c r="C15" s="118"/>
      <c r="D15" s="128"/>
    </row>
    <row r="16" ht="25.4" customHeight="1" spans="1:4">
      <c r="A16" s="175" t="s">
        <v>17</v>
      </c>
      <c r="B16" s="128"/>
      <c r="C16" s="118"/>
      <c r="D16" s="128"/>
    </row>
    <row r="17" ht="25.4" customHeight="1" spans="1:4">
      <c r="A17" s="176" t="s">
        <v>18</v>
      </c>
      <c r="B17" s="146">
        <v>8437297.29</v>
      </c>
      <c r="C17" s="148" t="s">
        <v>19</v>
      </c>
      <c r="D17" s="146">
        <v>9009511.71</v>
      </c>
    </row>
    <row r="18" ht="25.4" customHeight="1" spans="1:4">
      <c r="A18" s="177" t="s">
        <v>20</v>
      </c>
      <c r="B18" s="146">
        <v>572214.42</v>
      </c>
      <c r="C18" s="178" t="s">
        <v>21</v>
      </c>
      <c r="D18" s="179"/>
    </row>
    <row r="19" ht="25.4" customHeight="1" spans="1:4">
      <c r="A19" s="180" t="s">
        <v>22</v>
      </c>
      <c r="B19" s="128">
        <v>572214.42</v>
      </c>
      <c r="C19" s="147" t="s">
        <v>22</v>
      </c>
      <c r="D19" s="93"/>
    </row>
    <row r="20" ht="25.4" customHeight="1" spans="1:4">
      <c r="A20" s="180" t="s">
        <v>23</v>
      </c>
      <c r="B20" s="128"/>
      <c r="C20" s="147" t="s">
        <v>23</v>
      </c>
      <c r="D20" s="93"/>
    </row>
    <row r="21" ht="25.4" customHeight="1" spans="1:4">
      <c r="A21" s="181" t="s">
        <v>24</v>
      </c>
      <c r="B21" s="146">
        <v>9009511.71</v>
      </c>
      <c r="C21" s="148" t="s">
        <v>25</v>
      </c>
      <c r="D21" s="142">
        <v>9009511.71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scale="75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2"/>
  <sheetViews>
    <sheetView showZeros="0" workbookViewId="0">
      <selection activeCell="A1" sqref="A1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1:6">
      <c r="F1" s="60" t="s">
        <v>310</v>
      </c>
    </row>
    <row r="2" ht="28.5" customHeight="1" spans="1:6">
      <c r="A2" s="32" t="s">
        <v>311</v>
      </c>
      <c r="B2" s="32"/>
      <c r="C2" s="32"/>
      <c r="D2" s="32"/>
      <c r="E2" s="32"/>
      <c r="F2" s="32"/>
    </row>
    <row r="3" ht="15" customHeight="1" spans="1:6">
      <c r="A3" s="106" t="str">
        <f>"单位名称："&amp;"云南省棋牌运动管理中心"</f>
        <v>单位名称：云南省棋牌运动管理中心</v>
      </c>
      <c r="B3" s="107"/>
      <c r="C3" s="107"/>
      <c r="D3" s="63"/>
      <c r="E3" s="63"/>
      <c r="F3" s="108" t="s">
        <v>2</v>
      </c>
    </row>
    <row r="4" ht="18.75" customHeight="1" spans="1:6">
      <c r="A4" s="9" t="s">
        <v>139</v>
      </c>
      <c r="B4" s="9" t="s">
        <v>48</v>
      </c>
      <c r="C4" s="9" t="s">
        <v>49</v>
      </c>
      <c r="D4" s="15" t="s">
        <v>312</v>
      </c>
      <c r="E4" s="67"/>
      <c r="F4" s="67"/>
    </row>
    <row r="5" ht="30" customHeight="1" spans="1:6">
      <c r="A5" s="18"/>
      <c r="B5" s="18"/>
      <c r="C5" s="18"/>
      <c r="D5" s="15" t="s">
        <v>30</v>
      </c>
      <c r="E5" s="67" t="s">
        <v>57</v>
      </c>
      <c r="F5" s="67" t="s">
        <v>58</v>
      </c>
    </row>
    <row r="6" ht="16.5" customHeight="1" spans="1:6">
      <c r="A6" s="67">
        <v>1</v>
      </c>
      <c r="B6" s="67">
        <v>2</v>
      </c>
      <c r="C6" s="67">
        <v>3</v>
      </c>
      <c r="D6" s="67">
        <v>4</v>
      </c>
      <c r="E6" s="67">
        <v>5</v>
      </c>
      <c r="F6" s="67">
        <v>6</v>
      </c>
    </row>
    <row r="7" ht="20.25" customHeight="1" spans="1:6">
      <c r="A7" s="35" t="s">
        <v>45</v>
      </c>
      <c r="B7" s="35" t="s">
        <v>96</v>
      </c>
      <c r="C7" s="35" t="s">
        <v>56</v>
      </c>
      <c r="D7" s="22">
        <v>3859014.42</v>
      </c>
      <c r="E7" s="22"/>
      <c r="F7" s="22">
        <v>3859014.42</v>
      </c>
    </row>
    <row r="8" ht="20.25" customHeight="1" spans="1:6">
      <c r="A8" s="35" t="s">
        <v>45</v>
      </c>
      <c r="B8" s="109" t="s">
        <v>97</v>
      </c>
      <c r="C8" s="109" t="s">
        <v>98</v>
      </c>
      <c r="D8" s="22">
        <v>300000</v>
      </c>
      <c r="E8" s="22"/>
      <c r="F8" s="22">
        <v>300000</v>
      </c>
    </row>
    <row r="9" ht="20.25" customHeight="1" spans="1:6">
      <c r="A9" s="35" t="s">
        <v>45</v>
      </c>
      <c r="B9" s="110" t="s">
        <v>99</v>
      </c>
      <c r="C9" s="110" t="s">
        <v>100</v>
      </c>
      <c r="D9" s="22">
        <v>300000</v>
      </c>
      <c r="E9" s="22"/>
      <c r="F9" s="22">
        <v>300000</v>
      </c>
    </row>
    <row r="10" ht="20.25" customHeight="1" spans="1:6">
      <c r="A10" s="35" t="s">
        <v>45</v>
      </c>
      <c r="B10" s="109" t="s">
        <v>101</v>
      </c>
      <c r="C10" s="109" t="s">
        <v>102</v>
      </c>
      <c r="D10" s="22">
        <v>3559014.42</v>
      </c>
      <c r="E10" s="22"/>
      <c r="F10" s="22">
        <v>3559014.42</v>
      </c>
    </row>
    <row r="11" ht="20.25" customHeight="1" spans="1:6">
      <c r="A11" s="35" t="s">
        <v>45</v>
      </c>
      <c r="B11" s="110" t="s">
        <v>103</v>
      </c>
      <c r="C11" s="110" t="s">
        <v>104</v>
      </c>
      <c r="D11" s="22">
        <v>3559014.42</v>
      </c>
      <c r="E11" s="22"/>
      <c r="F11" s="22">
        <v>3559014.42</v>
      </c>
    </row>
    <row r="12" ht="17.25" customHeight="1" spans="1:6">
      <c r="A12" s="111" t="s">
        <v>105</v>
      </c>
      <c r="B12" s="112"/>
      <c r="C12" s="112" t="s">
        <v>105</v>
      </c>
      <c r="D12" s="22">
        <v>3859014.42</v>
      </c>
      <c r="E12" s="22"/>
      <c r="F12" s="22">
        <v>3859014.42</v>
      </c>
    </row>
  </sheetData>
  <mergeCells count="6">
    <mergeCell ref="A2:F2"/>
    <mergeCell ref="D4:F4"/>
    <mergeCell ref="A12:C12"/>
    <mergeCell ref="A4:A5"/>
    <mergeCell ref="B4:B5"/>
    <mergeCell ref="C4:C5"/>
  </mergeCells>
  <pageMargins left="0.75" right="0.75" top="1" bottom="1" header="0.5" footer="0.5"/>
  <pageSetup paperSize="9" scale="6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5"/>
  <sheetViews>
    <sheetView showZeros="0" topLeftCell="B1" workbookViewId="0">
      <selection activeCell="A2" sqref="A2:Q2"/>
    </sheetView>
  </sheetViews>
  <sheetFormatPr defaultColWidth="9.14166666666667" defaultRowHeight="14.25" customHeight="1"/>
  <cols>
    <col min="1" max="1" width="39.1416666666667" customWidth="1"/>
    <col min="2" max="2" width="21.7083333333333" customWidth="1"/>
    <col min="3" max="3" width="35.2833333333333" customWidth="1"/>
    <col min="4" max="4" width="7.70833333333333" customWidth="1"/>
    <col min="5" max="5" width="10.2833333333333" customWidth="1"/>
    <col min="6" max="11" width="14.7416666666667" customWidth="1"/>
    <col min="12" max="16" width="12.575" customWidth="1"/>
    <col min="17" max="17" width="10.425" customWidth="1"/>
  </cols>
  <sheetData>
    <row r="1" ht="13.5" customHeight="1" spans="1:17">
      <c r="O1" s="49"/>
      <c r="P1" s="49"/>
      <c r="Q1" s="97" t="s">
        <v>313</v>
      </c>
    </row>
    <row r="2" ht="27.75" customHeight="1" spans="1:17">
      <c r="A2" s="61" t="s">
        <v>314</v>
      </c>
      <c r="B2" s="32"/>
      <c r="C2" s="32"/>
      <c r="D2" s="32"/>
      <c r="E2" s="32"/>
      <c r="F2" s="32"/>
      <c r="G2" s="32"/>
      <c r="H2" s="32"/>
      <c r="I2" s="32"/>
      <c r="J2" s="32"/>
      <c r="K2" s="51"/>
      <c r="L2" s="32"/>
      <c r="M2" s="32"/>
      <c r="N2" s="32"/>
      <c r="O2" s="51"/>
      <c r="P2" s="51"/>
      <c r="Q2" s="32"/>
    </row>
    <row r="3" ht="18.75" customHeight="1" spans="1:17">
      <c r="A3" s="98" t="str">
        <f>"单位名称："&amp;"云南省棋牌运动管理中心"</f>
        <v>单位名称：云南省棋牌运动管理中心</v>
      </c>
      <c r="B3" s="6"/>
      <c r="C3" s="6"/>
      <c r="D3" s="6"/>
      <c r="E3" s="6"/>
      <c r="F3" s="6"/>
      <c r="G3" s="6"/>
      <c r="H3" s="6"/>
      <c r="I3" s="6"/>
      <c r="J3" s="6"/>
      <c r="O3" s="66"/>
      <c r="P3" s="66"/>
      <c r="Q3" s="99" t="s">
        <v>130</v>
      </c>
    </row>
    <row r="4" ht="15.75" customHeight="1" spans="1:17">
      <c r="A4" s="9" t="s">
        <v>315</v>
      </c>
      <c r="B4" s="77" t="s">
        <v>316</v>
      </c>
      <c r="C4" s="77" t="s">
        <v>317</v>
      </c>
      <c r="D4" s="77" t="s">
        <v>318</v>
      </c>
      <c r="E4" s="77" t="s">
        <v>319</v>
      </c>
      <c r="F4" s="77" t="s">
        <v>320</v>
      </c>
      <c r="G4" s="78" t="s">
        <v>146</v>
      </c>
      <c r="H4" s="78"/>
      <c r="I4" s="78"/>
      <c r="J4" s="78"/>
      <c r="K4" s="79"/>
      <c r="L4" s="78"/>
      <c r="M4" s="78"/>
      <c r="N4" s="78"/>
      <c r="O4" s="80"/>
      <c r="P4" s="79"/>
      <c r="Q4" s="81"/>
    </row>
    <row r="5" ht="17.25" customHeight="1" spans="1:17">
      <c r="A5" s="14"/>
      <c r="B5" s="82"/>
      <c r="C5" s="82"/>
      <c r="D5" s="82"/>
      <c r="E5" s="82"/>
      <c r="F5" s="82"/>
      <c r="G5" s="82" t="s">
        <v>30</v>
      </c>
      <c r="H5" s="82" t="s">
        <v>33</v>
      </c>
      <c r="I5" s="82" t="s">
        <v>321</v>
      </c>
      <c r="J5" s="82" t="s">
        <v>322</v>
      </c>
      <c r="K5" s="83" t="s">
        <v>323</v>
      </c>
      <c r="L5" s="84" t="s">
        <v>324</v>
      </c>
      <c r="M5" s="84"/>
      <c r="N5" s="84"/>
      <c r="O5" s="85"/>
      <c r="P5" s="86"/>
      <c r="Q5" s="87"/>
    </row>
    <row r="6" ht="54" customHeight="1" spans="1:17">
      <c r="A6" s="17"/>
      <c r="B6" s="87"/>
      <c r="C6" s="87"/>
      <c r="D6" s="87"/>
      <c r="E6" s="87"/>
      <c r="F6" s="87"/>
      <c r="G6" s="87"/>
      <c r="H6" s="87" t="s">
        <v>32</v>
      </c>
      <c r="I6" s="87"/>
      <c r="J6" s="87"/>
      <c r="K6" s="88"/>
      <c r="L6" s="87" t="s">
        <v>32</v>
      </c>
      <c r="M6" s="87" t="s">
        <v>43</v>
      </c>
      <c r="N6" s="87" t="s">
        <v>153</v>
      </c>
      <c r="O6" s="89" t="s">
        <v>39</v>
      </c>
      <c r="P6" s="88" t="s">
        <v>40</v>
      </c>
      <c r="Q6" s="87" t="s">
        <v>41</v>
      </c>
    </row>
    <row r="7" ht="15" customHeight="1" spans="1:17">
      <c r="A7" s="18">
        <v>1</v>
      </c>
      <c r="B7" s="100">
        <v>2</v>
      </c>
      <c r="C7" s="100">
        <v>3</v>
      </c>
      <c r="D7" s="100">
        <v>4</v>
      </c>
      <c r="E7" s="100">
        <v>5</v>
      </c>
      <c r="F7" s="100">
        <v>6</v>
      </c>
      <c r="G7" s="101">
        <v>7</v>
      </c>
      <c r="H7" s="101">
        <v>8</v>
      </c>
      <c r="I7" s="101">
        <v>9</v>
      </c>
      <c r="J7" s="101">
        <v>10</v>
      </c>
      <c r="K7" s="101">
        <v>11</v>
      </c>
      <c r="L7" s="101">
        <v>12</v>
      </c>
      <c r="M7" s="101">
        <v>13</v>
      </c>
      <c r="N7" s="101">
        <v>14</v>
      </c>
      <c r="O7" s="101">
        <v>15</v>
      </c>
      <c r="P7" s="101">
        <v>16</v>
      </c>
      <c r="Q7" s="101">
        <v>17</v>
      </c>
    </row>
    <row r="8" ht="21" customHeight="1" spans="1:17">
      <c r="A8" s="90" t="s">
        <v>45</v>
      </c>
      <c r="B8" s="91"/>
      <c r="C8" s="91"/>
      <c r="D8" s="91"/>
      <c r="E8" s="102"/>
      <c r="F8" s="22">
        <v>15600</v>
      </c>
      <c r="G8" s="22">
        <v>25000</v>
      </c>
      <c r="H8" s="22">
        <v>25000</v>
      </c>
      <c r="I8" s="22"/>
      <c r="J8" s="22"/>
      <c r="K8" s="22"/>
      <c r="L8" s="22"/>
      <c r="M8" s="22"/>
      <c r="N8" s="22"/>
      <c r="O8" s="22"/>
      <c r="P8" s="22"/>
      <c r="Q8" s="22"/>
    </row>
    <row r="9" ht="21" customHeight="1" spans="1:17">
      <c r="A9" s="103" t="s">
        <v>179</v>
      </c>
      <c r="B9" s="91" t="s">
        <v>325</v>
      </c>
      <c r="C9" s="91" t="s">
        <v>326</v>
      </c>
      <c r="D9" s="104" t="s">
        <v>327</v>
      </c>
      <c r="E9" s="105">
        <v>1</v>
      </c>
      <c r="F9" s="22"/>
      <c r="G9" s="22">
        <v>6000</v>
      </c>
      <c r="H9" s="22">
        <v>6000</v>
      </c>
      <c r="I9" s="22"/>
      <c r="J9" s="22"/>
      <c r="K9" s="22"/>
      <c r="L9" s="22"/>
      <c r="M9" s="22"/>
      <c r="N9" s="22"/>
      <c r="O9" s="22"/>
      <c r="P9" s="22"/>
      <c r="Q9" s="22"/>
    </row>
    <row r="10" ht="21" customHeight="1" spans="1:17">
      <c r="A10" s="103" t="s">
        <v>179</v>
      </c>
      <c r="B10" s="91" t="s">
        <v>328</v>
      </c>
      <c r="C10" s="91" t="s">
        <v>329</v>
      </c>
      <c r="D10" s="104" t="s">
        <v>327</v>
      </c>
      <c r="E10" s="105">
        <v>1</v>
      </c>
      <c r="F10" s="22">
        <v>10000</v>
      </c>
      <c r="G10" s="22">
        <v>10000</v>
      </c>
      <c r="H10" s="22">
        <v>10000</v>
      </c>
      <c r="I10" s="22"/>
      <c r="J10" s="22"/>
      <c r="K10" s="22"/>
      <c r="L10" s="22"/>
      <c r="M10" s="22"/>
      <c r="N10" s="22"/>
      <c r="O10" s="22"/>
      <c r="P10" s="22"/>
      <c r="Q10" s="22"/>
    </row>
    <row r="11" ht="21" customHeight="1" spans="1:17">
      <c r="A11" s="103" t="s">
        <v>179</v>
      </c>
      <c r="B11" s="91" t="s">
        <v>330</v>
      </c>
      <c r="C11" s="91" t="s">
        <v>331</v>
      </c>
      <c r="D11" s="104" t="s">
        <v>327</v>
      </c>
      <c r="E11" s="105">
        <v>1</v>
      </c>
      <c r="F11" s="22"/>
      <c r="G11" s="22">
        <v>3400</v>
      </c>
      <c r="H11" s="22">
        <v>3400</v>
      </c>
      <c r="I11" s="22"/>
      <c r="J11" s="22"/>
      <c r="K11" s="22"/>
      <c r="L11" s="22"/>
      <c r="M11" s="22"/>
      <c r="N11" s="22"/>
      <c r="O11" s="22"/>
      <c r="P11" s="22"/>
      <c r="Q11" s="22"/>
    </row>
    <row r="12" ht="21" customHeight="1" spans="1:17">
      <c r="A12" s="103" t="s">
        <v>186</v>
      </c>
      <c r="B12" s="91" t="s">
        <v>332</v>
      </c>
      <c r="C12" s="91" t="s">
        <v>333</v>
      </c>
      <c r="D12" s="104" t="s">
        <v>334</v>
      </c>
      <c r="E12" s="105">
        <v>1</v>
      </c>
      <c r="F12" s="22">
        <v>2500</v>
      </c>
      <c r="G12" s="22">
        <v>2500</v>
      </c>
      <c r="H12" s="22">
        <v>2500</v>
      </c>
      <c r="I12" s="22"/>
      <c r="J12" s="22"/>
      <c r="K12" s="22"/>
      <c r="L12" s="22"/>
      <c r="M12" s="22"/>
      <c r="N12" s="22"/>
      <c r="O12" s="22"/>
      <c r="P12" s="22"/>
      <c r="Q12" s="22"/>
    </row>
    <row r="13" ht="21" customHeight="1" spans="1:17">
      <c r="A13" s="103" t="s">
        <v>186</v>
      </c>
      <c r="B13" s="91" t="s">
        <v>335</v>
      </c>
      <c r="C13" s="91" t="s">
        <v>336</v>
      </c>
      <c r="D13" s="104" t="s">
        <v>337</v>
      </c>
      <c r="E13" s="105">
        <v>70</v>
      </c>
      <c r="F13" s="22">
        <v>2100</v>
      </c>
      <c r="G13" s="22">
        <v>2100</v>
      </c>
      <c r="H13" s="22">
        <v>2100</v>
      </c>
      <c r="I13" s="22"/>
      <c r="J13" s="22"/>
      <c r="K13" s="22"/>
      <c r="L13" s="22"/>
      <c r="M13" s="22"/>
      <c r="N13" s="22"/>
      <c r="O13" s="22"/>
      <c r="P13" s="22"/>
      <c r="Q13" s="22"/>
    </row>
    <row r="14" ht="21" customHeight="1" spans="1:17">
      <c r="A14" s="103" t="s">
        <v>186</v>
      </c>
      <c r="B14" s="91" t="s">
        <v>338</v>
      </c>
      <c r="C14" s="91" t="s">
        <v>339</v>
      </c>
      <c r="D14" s="104" t="s">
        <v>340</v>
      </c>
      <c r="E14" s="105">
        <v>1</v>
      </c>
      <c r="F14" s="22">
        <v>1000</v>
      </c>
      <c r="G14" s="22">
        <v>1000</v>
      </c>
      <c r="H14" s="22">
        <v>1000</v>
      </c>
      <c r="I14" s="22"/>
      <c r="J14" s="22"/>
      <c r="K14" s="22"/>
      <c r="L14" s="22"/>
      <c r="M14" s="22"/>
      <c r="N14" s="22"/>
      <c r="O14" s="22"/>
      <c r="P14" s="22"/>
      <c r="Q14" s="22"/>
    </row>
    <row r="15" ht="21" customHeight="1" spans="1:17">
      <c r="A15" s="94" t="s">
        <v>105</v>
      </c>
      <c r="B15" s="95"/>
      <c r="C15" s="95"/>
      <c r="D15" s="95"/>
      <c r="E15" s="102"/>
      <c r="F15" s="22">
        <v>15600</v>
      </c>
      <c r="G15" s="22">
        <v>25000</v>
      </c>
      <c r="H15" s="22">
        <v>25000</v>
      </c>
      <c r="I15" s="22"/>
      <c r="J15" s="22"/>
      <c r="K15" s="22"/>
      <c r="L15" s="22"/>
      <c r="M15" s="22"/>
      <c r="N15" s="22"/>
      <c r="O15" s="22"/>
      <c r="P15" s="22"/>
      <c r="Q15" s="22"/>
    </row>
  </sheetData>
  <mergeCells count="16">
    <mergeCell ref="A2:Q2"/>
    <mergeCell ref="A3:F3"/>
    <mergeCell ref="G4:Q4"/>
    <mergeCell ref="L5:Q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scale="4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A2" sqref="A2:N2"/>
    </sheetView>
  </sheetViews>
  <sheetFormatPr defaultColWidth="9.14166666666667" defaultRowHeight="14.25" customHeight="1"/>
  <cols>
    <col min="1" max="1" width="31.425" customWidth="1"/>
    <col min="2" max="2" width="21.7083333333333" customWidth="1"/>
    <col min="3" max="3" width="26.7083333333333" customWidth="1"/>
    <col min="4" max="14" width="16.6" customWidth="1"/>
  </cols>
  <sheetData>
    <row r="1" ht="13.5" customHeight="1" spans="1:14">
      <c r="A1" s="65"/>
      <c r="B1" s="65"/>
      <c r="C1" s="65"/>
      <c r="D1" s="65"/>
      <c r="E1" s="65"/>
      <c r="F1" s="65"/>
      <c r="G1" s="65"/>
      <c r="H1" s="70"/>
      <c r="I1" s="65"/>
      <c r="J1" s="65"/>
      <c r="K1" s="65"/>
      <c r="L1" s="49"/>
      <c r="M1" s="71"/>
      <c r="N1" s="72" t="s">
        <v>341</v>
      </c>
    </row>
    <row r="2" ht="27.75" customHeight="1" spans="1:14">
      <c r="A2" s="61" t="s">
        <v>342</v>
      </c>
      <c r="B2" s="73"/>
      <c r="C2" s="73"/>
      <c r="D2" s="73"/>
      <c r="E2" s="73"/>
      <c r="F2" s="73"/>
      <c r="G2" s="73"/>
      <c r="H2" s="74"/>
      <c r="I2" s="73"/>
      <c r="J2" s="73"/>
      <c r="K2" s="73"/>
      <c r="L2" s="51"/>
      <c r="M2" s="74"/>
      <c r="N2" s="73"/>
    </row>
    <row r="3" ht="18.75" customHeight="1" spans="1:14">
      <c r="A3" s="62" t="str">
        <f>"单位名称："&amp;"云南省棋牌运动管理中心"</f>
        <v>单位名称：云南省棋牌运动管理中心</v>
      </c>
      <c r="B3" s="63"/>
      <c r="C3" s="63"/>
      <c r="D3" s="63"/>
      <c r="E3" s="63"/>
      <c r="F3" s="63"/>
      <c r="G3" s="63"/>
      <c r="H3" s="70"/>
      <c r="I3" s="65"/>
      <c r="J3" s="65"/>
      <c r="K3" s="65"/>
      <c r="L3" s="66"/>
      <c r="M3" s="75"/>
      <c r="N3" s="76" t="s">
        <v>130</v>
      </c>
    </row>
    <row r="4" ht="15.75" customHeight="1" spans="1:14">
      <c r="A4" s="9" t="s">
        <v>315</v>
      </c>
      <c r="B4" s="77" t="s">
        <v>343</v>
      </c>
      <c r="C4" s="77" t="s">
        <v>344</v>
      </c>
      <c r="D4" s="78" t="s">
        <v>146</v>
      </c>
      <c r="E4" s="78"/>
      <c r="F4" s="78"/>
      <c r="G4" s="78"/>
      <c r="H4" s="79"/>
      <c r="I4" s="78"/>
      <c r="J4" s="78"/>
      <c r="K4" s="78"/>
      <c r="L4" s="80"/>
      <c r="M4" s="79"/>
      <c r="N4" s="81"/>
    </row>
    <row r="5" ht="17.25" customHeight="1" spans="1:14">
      <c r="A5" s="14"/>
      <c r="B5" s="82"/>
      <c r="C5" s="82"/>
      <c r="D5" s="82" t="s">
        <v>30</v>
      </c>
      <c r="E5" s="82" t="s">
        <v>33</v>
      </c>
      <c r="F5" s="82" t="s">
        <v>321</v>
      </c>
      <c r="G5" s="82" t="s">
        <v>322</v>
      </c>
      <c r="H5" s="83" t="s">
        <v>323</v>
      </c>
      <c r="I5" s="84" t="s">
        <v>324</v>
      </c>
      <c r="J5" s="84"/>
      <c r="K5" s="84"/>
      <c r="L5" s="85"/>
      <c r="M5" s="86"/>
      <c r="N5" s="87"/>
    </row>
    <row r="6" ht="54" customHeight="1" spans="1:14">
      <c r="A6" s="17"/>
      <c r="B6" s="87"/>
      <c r="C6" s="87"/>
      <c r="D6" s="87"/>
      <c r="E6" s="87"/>
      <c r="F6" s="87"/>
      <c r="G6" s="87"/>
      <c r="H6" s="88"/>
      <c r="I6" s="87" t="s">
        <v>32</v>
      </c>
      <c r="J6" s="87" t="s">
        <v>43</v>
      </c>
      <c r="K6" s="87" t="s">
        <v>153</v>
      </c>
      <c r="L6" s="89" t="s">
        <v>39</v>
      </c>
      <c r="M6" s="88" t="s">
        <v>40</v>
      </c>
      <c r="N6" s="87" t="s">
        <v>41</v>
      </c>
    </row>
    <row r="7" ht="15" customHeight="1" spans="1:14">
      <c r="A7" s="17">
        <v>1</v>
      </c>
      <c r="B7" s="87">
        <v>2</v>
      </c>
      <c r="C7" s="87">
        <v>3</v>
      </c>
      <c r="D7" s="88">
        <v>4</v>
      </c>
      <c r="E7" s="88">
        <v>5</v>
      </c>
      <c r="F7" s="88">
        <v>6</v>
      </c>
      <c r="G7" s="88">
        <v>7</v>
      </c>
      <c r="H7" s="88">
        <v>8</v>
      </c>
      <c r="I7" s="88">
        <v>9</v>
      </c>
      <c r="J7" s="88">
        <v>10</v>
      </c>
      <c r="K7" s="88">
        <v>11</v>
      </c>
      <c r="L7" s="88">
        <v>12</v>
      </c>
      <c r="M7" s="88">
        <v>13</v>
      </c>
      <c r="N7" s="88">
        <v>14</v>
      </c>
    </row>
    <row r="8" ht="21" customHeight="1" spans="1:14">
      <c r="A8" s="90"/>
      <c r="B8" s="91"/>
      <c r="C8" s="91"/>
      <c r="D8" s="92"/>
      <c r="E8" s="92"/>
      <c r="F8" s="92"/>
      <c r="G8" s="92"/>
      <c r="H8" s="92"/>
      <c r="I8" s="92"/>
      <c r="J8" s="92"/>
      <c r="K8" s="92"/>
      <c r="L8" s="93"/>
      <c r="M8" s="92"/>
      <c r="N8" s="92"/>
    </row>
    <row r="9" ht="21" customHeight="1" spans="1:14">
      <c r="A9" s="90"/>
      <c r="B9" s="91"/>
      <c r="C9" s="91"/>
      <c r="D9" s="92"/>
      <c r="E9" s="92"/>
      <c r="F9" s="92"/>
      <c r="G9" s="92"/>
      <c r="H9" s="92"/>
      <c r="I9" s="92"/>
      <c r="J9" s="92"/>
      <c r="K9" s="92"/>
      <c r="L9" s="93"/>
      <c r="M9" s="92"/>
      <c r="N9" s="92"/>
    </row>
    <row r="10" ht="21" customHeight="1" spans="1:14">
      <c r="A10" s="94" t="s">
        <v>105</v>
      </c>
      <c r="B10" s="95"/>
      <c r="C10" s="96"/>
      <c r="D10" s="92"/>
      <c r="E10" s="92"/>
      <c r="F10" s="92"/>
      <c r="G10" s="92"/>
      <c r="H10" s="92"/>
      <c r="I10" s="92"/>
      <c r="J10" s="92"/>
      <c r="K10" s="92"/>
      <c r="L10" s="93"/>
      <c r="M10" s="92"/>
      <c r="N10" s="92"/>
    </row>
    <row r="11" customHeight="1" spans="1:14">
      <c r="A11" t="s">
        <v>345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scale="5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A9" sqref="A9"/>
    </sheetView>
  </sheetViews>
  <sheetFormatPr defaultColWidth="9.14166666666667" defaultRowHeight="14.25" customHeight="1"/>
  <cols>
    <col min="1" max="1" width="31.8666666666667" customWidth="1"/>
    <col min="2" max="15" width="17.175" customWidth="1"/>
    <col min="16" max="22" width="17.0333333333333" customWidth="1"/>
    <col min="23" max="23" width="17" customWidth="1"/>
    <col min="24" max="24" width="17.0333333333333" customWidth="1"/>
  </cols>
  <sheetData>
    <row r="1" ht="13.5" customHeight="1" spans="1:24">
      <c r="D1" s="60"/>
      <c r="W1" s="49"/>
      <c r="X1" s="49" t="s">
        <v>346</v>
      </c>
    </row>
    <row r="2" ht="27.75" customHeight="1" spans="1:24">
      <c r="A2" s="61" t="s">
        <v>347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</row>
    <row r="3" ht="18" customHeight="1" spans="1:24">
      <c r="A3" s="62" t="str">
        <f>"单位名称："&amp;"云南省棋牌运动管理中心"</f>
        <v>单位名称：云南省棋牌运动管理中心</v>
      </c>
      <c r="B3" s="63"/>
      <c r="C3" s="63"/>
      <c r="D3" s="64"/>
      <c r="E3" s="65"/>
      <c r="F3" s="65"/>
      <c r="G3" s="65"/>
      <c r="H3" s="65"/>
      <c r="I3" s="65"/>
      <c r="W3" s="66"/>
      <c r="X3" s="66" t="s">
        <v>130</v>
      </c>
    </row>
    <row r="4" ht="19.5" customHeight="1" spans="1:24">
      <c r="A4" s="15" t="s">
        <v>348</v>
      </c>
      <c r="B4" s="10" t="s">
        <v>146</v>
      </c>
      <c r="C4" s="11"/>
      <c r="D4" s="11"/>
      <c r="E4" s="67" t="s">
        <v>349</v>
      </c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</row>
    <row r="5" ht="40.5" customHeight="1" spans="1:24">
      <c r="A5" s="18"/>
      <c r="B5" s="33" t="s">
        <v>30</v>
      </c>
      <c r="C5" s="9" t="s">
        <v>33</v>
      </c>
      <c r="D5" s="68" t="s">
        <v>350</v>
      </c>
      <c r="E5" s="67" t="s">
        <v>351</v>
      </c>
      <c r="F5" s="67" t="s">
        <v>352</v>
      </c>
      <c r="G5" s="67" t="s">
        <v>353</v>
      </c>
      <c r="H5" s="67" t="s">
        <v>354</v>
      </c>
      <c r="I5" s="67" t="s">
        <v>355</v>
      </c>
      <c r="J5" s="67" t="s">
        <v>356</v>
      </c>
      <c r="K5" s="67" t="s">
        <v>357</v>
      </c>
      <c r="L5" s="67" t="s">
        <v>358</v>
      </c>
      <c r="M5" s="67" t="s">
        <v>359</v>
      </c>
      <c r="N5" s="67" t="s">
        <v>360</v>
      </c>
      <c r="O5" s="67" t="s">
        <v>361</v>
      </c>
      <c r="P5" s="67" t="s">
        <v>362</v>
      </c>
      <c r="Q5" s="67" t="s">
        <v>363</v>
      </c>
      <c r="R5" s="67" t="s">
        <v>364</v>
      </c>
      <c r="S5" s="67" t="s">
        <v>365</v>
      </c>
      <c r="T5" s="67" t="s">
        <v>366</v>
      </c>
      <c r="U5" s="67" t="s">
        <v>367</v>
      </c>
      <c r="V5" s="67" t="s">
        <v>368</v>
      </c>
      <c r="W5" s="67" t="s">
        <v>369</v>
      </c>
      <c r="X5" s="67" t="s">
        <v>370</v>
      </c>
    </row>
    <row r="6" ht="19.5" customHeight="1" spans="1:24">
      <c r="A6" s="67">
        <v>1</v>
      </c>
      <c r="B6" s="67">
        <v>2</v>
      </c>
      <c r="C6" s="67">
        <v>3</v>
      </c>
      <c r="D6" s="10">
        <v>4</v>
      </c>
      <c r="E6" s="67">
        <v>5</v>
      </c>
      <c r="F6" s="67">
        <v>6</v>
      </c>
      <c r="G6" s="67">
        <v>7</v>
      </c>
      <c r="H6" s="10">
        <v>8</v>
      </c>
      <c r="I6" s="67">
        <v>9</v>
      </c>
      <c r="J6" s="67">
        <v>10</v>
      </c>
      <c r="K6" s="67">
        <v>11</v>
      </c>
      <c r="L6" s="10">
        <v>12</v>
      </c>
      <c r="M6" s="67">
        <v>13</v>
      </c>
      <c r="N6" s="67">
        <v>14</v>
      </c>
      <c r="O6" s="67">
        <v>15</v>
      </c>
      <c r="P6" s="10">
        <v>16</v>
      </c>
      <c r="Q6" s="67">
        <v>17</v>
      </c>
      <c r="R6" s="67">
        <v>18</v>
      </c>
      <c r="S6" s="67">
        <v>19</v>
      </c>
      <c r="T6" s="10">
        <v>20</v>
      </c>
      <c r="U6" s="10">
        <v>21</v>
      </c>
      <c r="V6" s="10">
        <v>22</v>
      </c>
      <c r="W6" s="67">
        <v>23</v>
      </c>
      <c r="X6" s="67">
        <v>24</v>
      </c>
    </row>
    <row r="7" ht="28.4" customHeight="1" spans="1:24">
      <c r="A7" s="35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69"/>
      <c r="X7" s="22"/>
    </row>
    <row r="8" ht="29.9" customHeight="1" spans="1:24">
      <c r="A8" s="35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69"/>
      <c r="X8" s="22"/>
    </row>
    <row r="9" customHeight="1" spans="1:24">
      <c r="A9" t="s">
        <v>371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pageSetup paperSize="9" scale="31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28.958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8.675" customWidth="1"/>
  </cols>
  <sheetData>
    <row r="1" customHeight="1" spans="1:10">
      <c r="J1" s="49" t="s">
        <v>372</v>
      </c>
    </row>
    <row r="2" ht="28.5" customHeight="1" spans="1:10">
      <c r="A2" s="50" t="s">
        <v>373</v>
      </c>
      <c r="B2" s="32"/>
      <c r="C2" s="32"/>
      <c r="D2" s="32"/>
      <c r="E2" s="32"/>
      <c r="F2" s="51"/>
      <c r="G2" s="32"/>
      <c r="H2" s="51"/>
      <c r="I2" s="51"/>
      <c r="J2" s="32"/>
    </row>
    <row r="3" ht="17.25" customHeight="1" spans="1:10">
      <c r="A3" s="4" t="str">
        <f>"单位名称："&amp;"云南省棋牌运动管理中心"</f>
        <v>单位名称：云南省棋牌运动管理中心</v>
      </c>
    </row>
    <row r="4" ht="44.25" customHeight="1" spans="1:10">
      <c r="A4" s="52" t="s">
        <v>233</v>
      </c>
      <c r="B4" s="52" t="s">
        <v>234</v>
      </c>
      <c r="C4" s="52" t="s">
        <v>235</v>
      </c>
      <c r="D4" s="52" t="s">
        <v>236</v>
      </c>
      <c r="E4" s="52" t="s">
        <v>237</v>
      </c>
      <c r="F4" s="53" t="s">
        <v>238</v>
      </c>
      <c r="G4" s="52" t="s">
        <v>239</v>
      </c>
      <c r="H4" s="53" t="s">
        <v>240</v>
      </c>
      <c r="I4" s="53" t="s">
        <v>241</v>
      </c>
      <c r="J4" s="52" t="s">
        <v>242</v>
      </c>
    </row>
    <row r="5" ht="14.25" customHeight="1" spans="1:10">
      <c r="A5" s="52">
        <v>1</v>
      </c>
      <c r="B5" s="52">
        <v>2</v>
      </c>
      <c r="C5" s="52">
        <v>3</v>
      </c>
      <c r="D5" s="52">
        <v>4</v>
      </c>
      <c r="E5" s="52">
        <v>5</v>
      </c>
      <c r="F5" s="53">
        <v>6</v>
      </c>
      <c r="G5" s="52">
        <v>7</v>
      </c>
      <c r="H5" s="53">
        <v>8</v>
      </c>
      <c r="I5" s="53">
        <v>9</v>
      </c>
      <c r="J5" s="52">
        <v>10</v>
      </c>
    </row>
    <row r="6" ht="21.8" customHeight="1" spans="1:10">
      <c r="A6" s="54"/>
      <c r="B6" s="55"/>
      <c r="C6" s="55"/>
      <c r="D6" s="55"/>
      <c r="E6" s="56"/>
      <c r="F6" s="57"/>
      <c r="G6" s="56"/>
      <c r="H6" s="57"/>
      <c r="I6" s="57"/>
      <c r="J6" s="56"/>
    </row>
    <row r="7" ht="60.8" customHeight="1" spans="1:10">
      <c r="A7" s="54"/>
      <c r="B7" s="58"/>
      <c r="C7" s="58"/>
      <c r="D7" s="58"/>
      <c r="E7" s="54"/>
      <c r="F7" s="58"/>
      <c r="G7" s="54"/>
      <c r="H7" s="58"/>
      <c r="I7" s="58"/>
      <c r="J7" s="59"/>
    </row>
    <row r="8" customHeight="1" spans="1:10">
      <c r="A8" t="s">
        <v>371</v>
      </c>
    </row>
  </sheetData>
  <mergeCells count="2">
    <mergeCell ref="A2:J2"/>
    <mergeCell ref="A3:H3"/>
  </mergeCells>
  <pageMargins left="0.75" right="0.75" top="1" bottom="1" header="0.5" footer="0.5"/>
  <pageSetup paperSize="9" scale="65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2"/>
  <sheetViews>
    <sheetView showZeros="0" workbookViewId="0">
      <selection activeCell="D19" sqref="D19"/>
    </sheetView>
  </sheetViews>
  <sheetFormatPr defaultColWidth="8.85" defaultRowHeight="15" customHeight="1" outlineLevelCol="7"/>
  <cols>
    <col min="1" max="1" width="36.0333333333333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ht="18.75" customHeight="1" spans="1:8">
      <c r="A1" s="39"/>
      <c r="B1" s="39"/>
      <c r="C1" s="39"/>
      <c r="D1" s="39"/>
      <c r="E1" s="39"/>
      <c r="F1" s="39"/>
      <c r="G1" s="39"/>
      <c r="H1" s="40" t="s">
        <v>374</v>
      </c>
    </row>
    <row r="2" ht="30.65" customHeight="1" spans="1:8">
      <c r="A2" s="41" t="s">
        <v>375</v>
      </c>
      <c r="B2" s="41"/>
      <c r="C2" s="41"/>
      <c r="D2" s="41"/>
      <c r="E2" s="41"/>
      <c r="F2" s="41"/>
      <c r="G2" s="41"/>
      <c r="H2" s="41"/>
    </row>
    <row r="3" ht="18.75" customHeight="1" spans="1:8">
      <c r="A3" s="39" t="str">
        <f>"单位名称："&amp;"云南省棋牌运动管理中心"</f>
        <v>单位名称：云南省棋牌运动管理中心</v>
      </c>
      <c r="B3" s="39"/>
      <c r="C3" s="39"/>
      <c r="D3" s="39"/>
      <c r="E3" s="39"/>
      <c r="F3" s="39"/>
      <c r="G3" s="39"/>
      <c r="H3" s="39"/>
    </row>
    <row r="4" ht="18.75" customHeight="1" spans="1:8">
      <c r="A4" s="42" t="s">
        <v>139</v>
      </c>
      <c r="B4" s="42" t="s">
        <v>376</v>
      </c>
      <c r="C4" s="42" t="s">
        <v>377</v>
      </c>
      <c r="D4" s="42" t="s">
        <v>378</v>
      </c>
      <c r="E4" s="42" t="s">
        <v>379</v>
      </c>
      <c r="F4" s="42" t="s">
        <v>380</v>
      </c>
      <c r="G4" s="42"/>
      <c r="H4" s="42"/>
    </row>
    <row r="5" ht="18.75" customHeight="1" spans="1:8">
      <c r="A5" s="42"/>
      <c r="B5" s="42"/>
      <c r="C5" s="42"/>
      <c r="D5" s="42"/>
      <c r="E5" s="42"/>
      <c r="F5" s="42" t="s">
        <v>319</v>
      </c>
      <c r="G5" s="42" t="s">
        <v>381</v>
      </c>
      <c r="H5" s="42" t="s">
        <v>382</v>
      </c>
    </row>
    <row r="6" ht="18.75" customHeight="1" spans="1:8">
      <c r="A6" s="43" t="s">
        <v>122</v>
      </c>
      <c r="B6" s="43" t="s">
        <v>123</v>
      </c>
      <c r="C6" s="43" t="s">
        <v>124</v>
      </c>
      <c r="D6" s="43" t="s">
        <v>125</v>
      </c>
      <c r="E6" s="43" t="s">
        <v>126</v>
      </c>
      <c r="F6" s="43" t="s">
        <v>127</v>
      </c>
      <c r="G6" s="43" t="s">
        <v>383</v>
      </c>
      <c r="H6" s="43" t="s">
        <v>384</v>
      </c>
    </row>
    <row r="7" ht="29.9" customHeight="1" spans="1:8">
      <c r="A7" s="44" t="s">
        <v>45</v>
      </c>
      <c r="B7" s="44" t="s">
        <v>385</v>
      </c>
      <c r="C7" s="44" t="s">
        <v>339</v>
      </c>
      <c r="D7" s="44" t="s">
        <v>338</v>
      </c>
      <c r="E7" s="42" t="s">
        <v>340</v>
      </c>
      <c r="F7" s="45">
        <v>1</v>
      </c>
      <c r="G7" s="46">
        <v>1000</v>
      </c>
      <c r="H7" s="46">
        <v>1000</v>
      </c>
    </row>
    <row r="8" ht="29.9" customHeight="1" spans="1:8">
      <c r="A8" s="44" t="s">
        <v>45</v>
      </c>
      <c r="B8" s="44" t="s">
        <v>385</v>
      </c>
      <c r="C8" s="44" t="s">
        <v>386</v>
      </c>
      <c r="D8" s="44" t="s">
        <v>387</v>
      </c>
      <c r="E8" s="42" t="s">
        <v>340</v>
      </c>
      <c r="F8" s="45">
        <v>2</v>
      </c>
      <c r="G8" s="46">
        <v>11000</v>
      </c>
      <c r="H8" s="46">
        <v>22000</v>
      </c>
    </row>
    <row r="9" ht="29.9" customHeight="1" spans="1:8">
      <c r="A9" s="44" t="s">
        <v>45</v>
      </c>
      <c r="B9" s="44" t="s">
        <v>385</v>
      </c>
      <c r="C9" s="44" t="s">
        <v>386</v>
      </c>
      <c r="D9" s="44" t="s">
        <v>388</v>
      </c>
      <c r="E9" s="42" t="s">
        <v>340</v>
      </c>
      <c r="F9" s="45">
        <v>1</v>
      </c>
      <c r="G9" s="46">
        <v>40000</v>
      </c>
      <c r="H9" s="46">
        <v>40000</v>
      </c>
    </row>
    <row r="10" ht="29.9" customHeight="1" spans="1:8">
      <c r="A10" s="44" t="s">
        <v>45</v>
      </c>
      <c r="B10" s="44" t="s">
        <v>389</v>
      </c>
      <c r="C10" s="44" t="s">
        <v>333</v>
      </c>
      <c r="D10" s="44" t="s">
        <v>332</v>
      </c>
      <c r="E10" s="42" t="s">
        <v>334</v>
      </c>
      <c r="F10" s="45">
        <v>1</v>
      </c>
      <c r="G10" s="46">
        <v>2500</v>
      </c>
      <c r="H10" s="46">
        <v>2500</v>
      </c>
    </row>
    <row r="11" ht="20.15" customHeight="1" spans="1:8">
      <c r="A11" s="42" t="s">
        <v>30</v>
      </c>
      <c r="B11" s="42"/>
      <c r="C11" s="42"/>
      <c r="D11" s="42"/>
      <c r="E11" s="42"/>
      <c r="F11" s="45">
        <v>5</v>
      </c>
      <c r="G11" s="46"/>
      <c r="H11" s="46">
        <v>65500</v>
      </c>
    </row>
    <row r="12" ht="19.5" customHeight="1" spans="1:8">
      <c r="A12" s="44" t="s">
        <v>390</v>
      </c>
      <c r="B12" s="44"/>
      <c r="C12" s="44"/>
      <c r="D12" s="44"/>
      <c r="E12" s="44"/>
      <c r="F12" s="47"/>
      <c r="G12" s="48"/>
      <c r="H12" s="48"/>
    </row>
  </sheetData>
  <mergeCells count="9">
    <mergeCell ref="A2:H2"/>
    <mergeCell ref="F4:H4"/>
    <mergeCell ref="A11:E11"/>
    <mergeCell ref="A12:H12"/>
    <mergeCell ref="A4:A5"/>
    <mergeCell ref="B4:B5"/>
    <mergeCell ref="C4:C5"/>
    <mergeCell ref="D4:D5"/>
    <mergeCell ref="E4:E5"/>
  </mergeCells>
  <pageMargins left="0.75" right="0.75" top="1" bottom="1" header="0.5" footer="0.5"/>
  <pageSetup paperSize="9" scale="65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6.3166666666667" customWidth="1"/>
    <col min="2" max="2" width="29.0333333333333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ht="13.5" customHeight="1" spans="1:11">
      <c r="D1" s="1"/>
      <c r="E1" s="1"/>
      <c r="F1" s="1"/>
      <c r="G1" s="1"/>
      <c r="K1" s="2" t="s">
        <v>391</v>
      </c>
    </row>
    <row r="2" ht="27.75" customHeight="1" spans="1:11">
      <c r="A2" s="32" t="s">
        <v>392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13.5" customHeight="1" spans="1:11">
      <c r="A3" s="4" t="str">
        <f>"单位名称："&amp;"云南省棋牌运动管理中心"</f>
        <v>单位名称：云南省棋牌运动管理中心</v>
      </c>
      <c r="B3" s="5"/>
      <c r="C3" s="5"/>
      <c r="D3" s="5"/>
      <c r="E3" s="5"/>
      <c r="F3" s="5"/>
      <c r="G3" s="5"/>
      <c r="H3" s="6"/>
      <c r="I3" s="6"/>
      <c r="J3" s="6"/>
      <c r="K3" s="7" t="s">
        <v>130</v>
      </c>
    </row>
    <row r="4" ht="21.75" customHeight="1" spans="1:11">
      <c r="A4" s="8" t="s">
        <v>211</v>
      </c>
      <c r="B4" s="8" t="s">
        <v>141</v>
      </c>
      <c r="C4" s="8" t="s">
        <v>212</v>
      </c>
      <c r="D4" s="9" t="s">
        <v>142</v>
      </c>
      <c r="E4" s="9" t="s">
        <v>143</v>
      </c>
      <c r="F4" s="9" t="s">
        <v>144</v>
      </c>
      <c r="G4" s="9" t="s">
        <v>145</v>
      </c>
      <c r="H4" s="15" t="s">
        <v>30</v>
      </c>
      <c r="I4" s="10" t="s">
        <v>393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33"/>
      <c r="I5" s="9" t="s">
        <v>33</v>
      </c>
      <c r="J5" s="9" t="s">
        <v>34</v>
      </c>
      <c r="K5" s="9" t="s">
        <v>35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32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4">
        <v>10</v>
      </c>
      <c r="K7" s="34">
        <v>11</v>
      </c>
    </row>
    <row r="8" ht="30.65" customHeight="1" spans="1:11">
      <c r="A8" s="35"/>
      <c r="B8" s="20"/>
      <c r="C8" s="35"/>
      <c r="D8" s="35"/>
      <c r="E8" s="35"/>
      <c r="F8" s="35"/>
      <c r="G8" s="35"/>
      <c r="H8" s="22"/>
      <c r="I8" s="22"/>
      <c r="J8" s="22"/>
      <c r="K8" s="22"/>
    </row>
    <row r="9" ht="30.65" customHeight="1" spans="1:11">
      <c r="A9" s="20"/>
      <c r="B9" s="20"/>
      <c r="C9" s="20"/>
      <c r="D9" s="20"/>
      <c r="E9" s="20"/>
      <c r="F9" s="20"/>
      <c r="G9" s="20"/>
      <c r="H9" s="22"/>
      <c r="I9" s="22"/>
      <c r="J9" s="22"/>
      <c r="K9" s="22"/>
    </row>
    <row r="10" ht="18.75" customHeight="1" spans="1:11">
      <c r="A10" s="36" t="s">
        <v>105</v>
      </c>
      <c r="B10" s="37"/>
      <c r="C10" s="37"/>
      <c r="D10" s="37"/>
      <c r="E10" s="37"/>
      <c r="F10" s="37"/>
      <c r="G10" s="38"/>
      <c r="H10" s="22"/>
      <c r="I10" s="22"/>
      <c r="J10" s="22"/>
      <c r="K10" s="22"/>
    </row>
    <row r="11" customHeight="1" spans="1:11">
      <c r="A11" t="s">
        <v>394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5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tabSelected="1" workbookViewId="0">
      <selection activeCell="C13" sqref="C13"/>
    </sheetView>
  </sheetViews>
  <sheetFormatPr defaultColWidth="9.14166666666667" defaultRowHeight="14.25" customHeight="1" outlineLevelCol="7"/>
  <cols>
    <col min="1" max="1" width="37.7416666666667" customWidth="1"/>
    <col min="2" max="2" width="28" customWidth="1"/>
    <col min="3" max="3" width="37.6" customWidth="1"/>
    <col min="4" max="4" width="17.0333333333333" customWidth="1"/>
    <col min="5" max="7" width="27.0333333333333" customWidth="1"/>
  </cols>
  <sheetData>
    <row r="1" ht="13.5" customHeight="1" spans="1:8">
      <c r="D1" s="1"/>
      <c r="G1" s="2" t="s">
        <v>395</v>
      </c>
    </row>
    <row r="2" ht="27.75" customHeight="1" spans="1:8">
      <c r="A2" s="3" t="s">
        <v>396</v>
      </c>
      <c r="B2" s="3"/>
      <c r="C2" s="3"/>
      <c r="D2" s="3"/>
      <c r="E2" s="3"/>
      <c r="F2" s="3"/>
      <c r="G2" s="3"/>
    </row>
    <row r="3" ht="13.5" customHeight="1" spans="1:8">
      <c r="A3" s="4" t="str">
        <f>"单位名称："&amp;"云南省棋牌运动管理中心"</f>
        <v>单位名称：云南省棋牌运动管理中心</v>
      </c>
      <c r="B3" s="5"/>
      <c r="C3" s="5"/>
      <c r="D3" s="5"/>
      <c r="E3" s="6"/>
      <c r="F3" s="6"/>
      <c r="G3" s="7" t="s">
        <v>130</v>
      </c>
    </row>
    <row r="4" ht="21.75" customHeight="1" spans="1:8">
      <c r="A4" s="8" t="s">
        <v>212</v>
      </c>
      <c r="B4" s="8" t="s">
        <v>211</v>
      </c>
      <c r="C4" s="8" t="s">
        <v>141</v>
      </c>
      <c r="D4" s="9" t="s">
        <v>397</v>
      </c>
      <c r="E4" s="10" t="s">
        <v>33</v>
      </c>
      <c r="F4" s="11"/>
      <c r="G4" s="12"/>
    </row>
    <row r="5" ht="21.75" customHeight="1" spans="1:8">
      <c r="A5" s="13"/>
      <c r="B5" s="13"/>
      <c r="C5" s="13"/>
      <c r="D5" s="14"/>
      <c r="E5" s="15" t="s">
        <v>398</v>
      </c>
      <c r="F5" s="9" t="s">
        <v>399</v>
      </c>
      <c r="G5" s="9" t="s">
        <v>400</v>
      </c>
    </row>
    <row r="6" ht="40.5" customHeight="1" spans="1:8">
      <c r="A6" s="16"/>
      <c r="B6" s="16"/>
      <c r="C6" s="16"/>
      <c r="D6" s="17"/>
      <c r="E6" s="18"/>
      <c r="F6" s="17" t="s">
        <v>32</v>
      </c>
      <c r="G6" s="17"/>
    </row>
    <row r="7" ht="15" customHeight="1" spans="1:8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8">
      <c r="A8" s="20"/>
      <c r="B8" s="21"/>
      <c r="C8" s="21"/>
      <c r="D8" s="20"/>
      <c r="E8" s="22"/>
      <c r="F8" s="22"/>
      <c r="G8" s="22"/>
    </row>
    <row r="9" ht="29.9" customHeight="1" spans="1:8">
      <c r="A9" s="20"/>
      <c r="B9" s="20"/>
      <c r="C9" s="20"/>
      <c r="D9" s="20"/>
      <c r="E9" s="22"/>
      <c r="F9" s="22"/>
      <c r="G9" s="22"/>
    </row>
    <row r="10" ht="18.75" customHeight="1" spans="1:8">
      <c r="A10" s="23" t="s">
        <v>30</v>
      </c>
      <c r="B10" s="24" t="s">
        <v>401</v>
      </c>
      <c r="C10" s="24"/>
      <c r="D10" s="25"/>
      <c r="E10" s="26"/>
      <c r="F10" s="26"/>
      <c r="G10" s="26"/>
    </row>
    <row r="11" customHeight="1" spans="1:8">
      <c r="A11" s="27" t="s">
        <v>402</v>
      </c>
      <c r="B11" s="28"/>
      <c r="C11" s="29"/>
      <c r="D11" s="29"/>
      <c r="E11" s="29"/>
      <c r="F11" s="30"/>
      <c r="G11" s="31"/>
      <c r="H11" s="31"/>
    </row>
  </sheetData>
  <mergeCells count="12">
    <mergeCell ref="A2:G2"/>
    <mergeCell ref="A3:D3"/>
    <mergeCell ref="E4:G4"/>
    <mergeCell ref="A10:D10"/>
    <mergeCell ref="A11:B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topLeftCell="F1" workbookViewId="0">
      <selection activeCell="B4" sqref="B4:B6"/>
    </sheetView>
  </sheetViews>
  <sheetFormatPr defaultColWidth="8" defaultRowHeight="14.25" customHeight="1"/>
  <cols>
    <col min="1" max="1" width="21.1416666666667" customWidth="1"/>
    <col min="2" max="2" width="35.2833333333333" customWidth="1"/>
    <col min="3" max="19" width="16.175" customWidth="1"/>
  </cols>
  <sheetData>
    <row r="1" ht="12" customHeight="1" spans="1:19">
      <c r="A1" s="152"/>
      <c r="J1" s="153"/>
      <c r="R1" s="2" t="s">
        <v>26</v>
      </c>
    </row>
    <row r="2" ht="36" customHeight="1" spans="1:19">
      <c r="A2" s="154" t="s">
        <v>27</v>
      </c>
      <c r="B2" s="32"/>
      <c r="C2" s="32"/>
      <c r="D2" s="32"/>
      <c r="E2" s="32"/>
      <c r="F2" s="32"/>
      <c r="G2" s="32"/>
      <c r="H2" s="32"/>
      <c r="I2" s="32"/>
      <c r="J2" s="51"/>
      <c r="K2" s="32"/>
      <c r="L2" s="32"/>
      <c r="M2" s="32"/>
      <c r="N2" s="32"/>
      <c r="O2" s="32"/>
      <c r="P2" s="32"/>
      <c r="Q2" s="32"/>
      <c r="R2" s="32"/>
      <c r="S2" s="32"/>
    </row>
    <row r="3" ht="20.25" customHeight="1" spans="1:19">
      <c r="A3" s="98" t="str">
        <f>"单位名称："&amp;"云南省棋牌运动管理中心"</f>
        <v>单位名称：云南省棋牌运动管理中心</v>
      </c>
      <c r="B3" s="6"/>
      <c r="C3" s="6"/>
      <c r="D3" s="6"/>
      <c r="E3" s="6"/>
      <c r="F3" s="6"/>
      <c r="G3" s="6"/>
      <c r="H3" s="6"/>
      <c r="I3" s="6"/>
      <c r="J3" s="155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56" t="s">
        <v>28</v>
      </c>
      <c r="B4" s="157" t="s">
        <v>29</v>
      </c>
      <c r="C4" s="157" t="s">
        <v>30</v>
      </c>
      <c r="D4" s="158" t="s">
        <v>31</v>
      </c>
      <c r="E4" s="159"/>
      <c r="F4" s="159"/>
      <c r="G4" s="159"/>
      <c r="H4" s="159"/>
      <c r="I4" s="159"/>
      <c r="J4" s="160"/>
      <c r="K4" s="159"/>
      <c r="L4" s="159"/>
      <c r="M4" s="159"/>
      <c r="N4" s="161"/>
      <c r="O4" s="161" t="s">
        <v>20</v>
      </c>
      <c r="P4" s="161"/>
      <c r="Q4" s="161"/>
      <c r="R4" s="161"/>
      <c r="S4" s="161"/>
    </row>
    <row r="5" ht="18" customHeight="1" spans="1:19">
      <c r="A5" s="162"/>
      <c r="B5" s="163"/>
      <c r="C5" s="163"/>
      <c r="D5" s="163" t="s">
        <v>32</v>
      </c>
      <c r="E5" s="163" t="s">
        <v>33</v>
      </c>
      <c r="F5" s="163" t="s">
        <v>34</v>
      </c>
      <c r="G5" s="163" t="s">
        <v>35</v>
      </c>
      <c r="H5" s="163" t="s">
        <v>36</v>
      </c>
      <c r="I5" s="164" t="s">
        <v>37</v>
      </c>
      <c r="J5" s="165"/>
      <c r="K5" s="164" t="s">
        <v>38</v>
      </c>
      <c r="L5" s="164" t="s">
        <v>39</v>
      </c>
      <c r="M5" s="164" t="s">
        <v>40</v>
      </c>
      <c r="N5" s="166" t="s">
        <v>41</v>
      </c>
      <c r="O5" s="167" t="s">
        <v>32</v>
      </c>
      <c r="P5" s="167" t="s">
        <v>33</v>
      </c>
      <c r="Q5" s="167" t="s">
        <v>34</v>
      </c>
      <c r="R5" s="167" t="s">
        <v>35</v>
      </c>
      <c r="S5" s="167" t="s">
        <v>42</v>
      </c>
    </row>
    <row r="6" ht="29.25" customHeight="1" spans="1:19">
      <c r="A6" s="168"/>
      <c r="B6" s="169"/>
      <c r="C6" s="169"/>
      <c r="D6" s="169"/>
      <c r="E6" s="169"/>
      <c r="F6" s="169"/>
      <c r="G6" s="169"/>
      <c r="H6" s="169"/>
      <c r="I6" s="170" t="s">
        <v>32</v>
      </c>
      <c r="J6" s="170" t="s">
        <v>43</v>
      </c>
      <c r="K6" s="170" t="s">
        <v>38</v>
      </c>
      <c r="L6" s="170" t="s">
        <v>39</v>
      </c>
      <c r="M6" s="170" t="s">
        <v>40</v>
      </c>
      <c r="N6" s="170" t="s">
        <v>41</v>
      </c>
      <c r="O6" s="170"/>
      <c r="P6" s="170"/>
      <c r="Q6" s="170"/>
      <c r="R6" s="170"/>
      <c r="S6" s="170"/>
    </row>
    <row r="7" ht="16.5" customHeight="1" spans="1:19">
      <c r="A7" s="136">
        <v>1</v>
      </c>
      <c r="B7" s="19">
        <v>2</v>
      </c>
      <c r="C7" s="19">
        <v>3</v>
      </c>
      <c r="D7" s="19">
        <v>4</v>
      </c>
      <c r="E7" s="136">
        <v>5</v>
      </c>
      <c r="F7" s="19">
        <v>6</v>
      </c>
      <c r="G7" s="19">
        <v>7</v>
      </c>
      <c r="H7" s="136">
        <v>8</v>
      </c>
      <c r="I7" s="19">
        <v>9</v>
      </c>
      <c r="J7" s="34">
        <v>10</v>
      </c>
      <c r="K7" s="34">
        <v>11</v>
      </c>
      <c r="L7" s="171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34">
        <v>19</v>
      </c>
    </row>
    <row r="8" ht="31.4" customHeight="1" spans="1:19">
      <c r="A8" s="35" t="s">
        <v>44</v>
      </c>
      <c r="B8" s="35" t="s">
        <v>45</v>
      </c>
      <c r="C8" s="22">
        <v>9009511.71</v>
      </c>
      <c r="D8" s="128">
        <v>8437297.29</v>
      </c>
      <c r="E8" s="93">
        <v>4995497.29</v>
      </c>
      <c r="F8" s="93">
        <v>3441800</v>
      </c>
      <c r="G8" s="93"/>
      <c r="H8" s="93"/>
      <c r="I8" s="93"/>
      <c r="J8" s="93"/>
      <c r="K8" s="93"/>
      <c r="L8" s="93"/>
      <c r="M8" s="93"/>
      <c r="N8" s="93"/>
      <c r="O8" s="93">
        <v>572214.42</v>
      </c>
      <c r="P8" s="93">
        <v>155000</v>
      </c>
      <c r="Q8" s="93">
        <v>417214.42</v>
      </c>
      <c r="R8" s="93"/>
      <c r="S8" s="93"/>
    </row>
    <row r="9" ht="16.5" customHeight="1" spans="1:19">
      <c r="A9" s="172" t="s">
        <v>30</v>
      </c>
      <c r="B9" s="173"/>
      <c r="C9" s="128">
        <v>9009511.71</v>
      </c>
      <c r="D9" s="128">
        <v>8437297.29</v>
      </c>
      <c r="E9" s="93">
        <v>4995497.29</v>
      </c>
      <c r="F9" s="93">
        <v>3441800</v>
      </c>
      <c r="G9" s="93"/>
      <c r="H9" s="93"/>
      <c r="I9" s="93"/>
      <c r="J9" s="93"/>
      <c r="K9" s="93"/>
      <c r="L9" s="93"/>
      <c r="M9" s="93"/>
      <c r="N9" s="93"/>
      <c r="O9" s="93">
        <v>572214.42</v>
      </c>
      <c r="P9" s="93">
        <v>155000</v>
      </c>
      <c r="Q9" s="93">
        <v>417214.42</v>
      </c>
      <c r="R9" s="93"/>
      <c r="S9" s="93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4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1"/>
  <sheetViews>
    <sheetView showZeros="0" topLeftCell="D3" workbookViewId="0">
      <selection activeCell="A2" sqref="A2:O2"/>
    </sheetView>
  </sheetViews>
  <sheetFormatPr defaultColWidth="9.14166666666667" defaultRowHeight="14.25" customHeight="1"/>
  <cols>
    <col min="1" max="1" width="14.2833333333333" customWidth="1"/>
    <col min="2" max="2" width="32.575" customWidth="1"/>
    <col min="3" max="6" width="18.85" customWidth="1"/>
    <col min="7" max="7" width="21.2833333333333" customWidth="1"/>
    <col min="8" max="9" width="18.85" customWidth="1"/>
    <col min="10" max="10" width="17.85" customWidth="1"/>
    <col min="11" max="15" width="18.85" customWidth="1"/>
  </cols>
  <sheetData>
    <row r="1" ht="15.75" customHeight="1" spans="1:15">
      <c r="O1" s="60" t="s">
        <v>46</v>
      </c>
    </row>
    <row r="2" ht="28.5" customHeight="1" spans="1:15">
      <c r="A2" s="32" t="s">
        <v>47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ht="15" customHeight="1" spans="1:15">
      <c r="A3" s="106" t="str">
        <f>"单位名称："&amp;"云南省棋牌运动管理中心"</f>
        <v>单位名称：云南省棋牌运动管理中心</v>
      </c>
      <c r="B3" s="107"/>
      <c r="C3" s="63"/>
      <c r="D3" s="63"/>
      <c r="E3" s="63"/>
      <c r="F3" s="63"/>
      <c r="G3" s="6"/>
      <c r="H3" s="63"/>
      <c r="I3" s="63"/>
      <c r="J3" s="6"/>
      <c r="K3" s="63"/>
      <c r="L3" s="63"/>
      <c r="M3" s="6"/>
      <c r="N3" s="6"/>
      <c r="O3" s="108" t="s">
        <v>2</v>
      </c>
    </row>
    <row r="4" ht="18.75" customHeight="1" spans="1:15">
      <c r="A4" s="9" t="s">
        <v>48</v>
      </c>
      <c r="B4" s="9" t="s">
        <v>49</v>
      </c>
      <c r="C4" s="15" t="s">
        <v>30</v>
      </c>
      <c r="D4" s="67" t="s">
        <v>33</v>
      </c>
      <c r="E4" s="67"/>
      <c r="F4" s="67"/>
      <c r="G4" s="151" t="s">
        <v>34</v>
      </c>
      <c r="H4" s="9" t="s">
        <v>35</v>
      </c>
      <c r="I4" s="9" t="s">
        <v>50</v>
      </c>
      <c r="J4" s="10" t="s">
        <v>51</v>
      </c>
      <c r="K4" s="78" t="s">
        <v>52</v>
      </c>
      <c r="L4" s="78" t="s">
        <v>53</v>
      </c>
      <c r="M4" s="78" t="s">
        <v>54</v>
      </c>
      <c r="N4" s="78" t="s">
        <v>55</v>
      </c>
      <c r="O4" s="81" t="s">
        <v>56</v>
      </c>
    </row>
    <row r="5" ht="30" customHeight="1" spans="1:15">
      <c r="A5" s="18"/>
      <c r="B5" s="18"/>
      <c r="C5" s="18"/>
      <c r="D5" s="67" t="s">
        <v>32</v>
      </c>
      <c r="E5" s="67" t="s">
        <v>57</v>
      </c>
      <c r="F5" s="67" t="s">
        <v>58</v>
      </c>
      <c r="G5" s="18"/>
      <c r="H5" s="18"/>
      <c r="I5" s="18"/>
      <c r="J5" s="67" t="s">
        <v>32</v>
      </c>
      <c r="K5" s="89" t="s">
        <v>52</v>
      </c>
      <c r="L5" s="89" t="s">
        <v>53</v>
      </c>
      <c r="M5" s="89" t="s">
        <v>54</v>
      </c>
      <c r="N5" s="89" t="s">
        <v>55</v>
      </c>
      <c r="O5" s="89" t="s">
        <v>56</v>
      </c>
    </row>
    <row r="6" ht="16.5" customHeight="1" spans="1:15">
      <c r="A6" s="67">
        <v>1</v>
      </c>
      <c r="B6" s="67">
        <v>2</v>
      </c>
      <c r="C6" s="67">
        <v>3</v>
      </c>
      <c r="D6" s="67">
        <v>4</v>
      </c>
      <c r="E6" s="67">
        <v>5</v>
      </c>
      <c r="F6" s="67">
        <v>6</v>
      </c>
      <c r="G6" s="67">
        <v>7</v>
      </c>
      <c r="H6" s="53">
        <v>8</v>
      </c>
      <c r="I6" s="53">
        <v>9</v>
      </c>
      <c r="J6" s="53">
        <v>10</v>
      </c>
      <c r="K6" s="53">
        <v>11</v>
      </c>
      <c r="L6" s="53">
        <v>12</v>
      </c>
      <c r="M6" s="53">
        <v>13</v>
      </c>
      <c r="N6" s="53">
        <v>14</v>
      </c>
      <c r="O6" s="67">
        <v>15</v>
      </c>
    </row>
    <row r="7" ht="20.25" customHeight="1" spans="1:15">
      <c r="A7" s="35" t="s">
        <v>59</v>
      </c>
      <c r="B7" s="35" t="s">
        <v>60</v>
      </c>
      <c r="C7" s="128">
        <v>3921306.53</v>
      </c>
      <c r="D7" s="128">
        <v>3921306.53</v>
      </c>
      <c r="E7" s="128">
        <v>3766306.53</v>
      </c>
      <c r="F7" s="128">
        <v>155000</v>
      </c>
      <c r="G7" s="93"/>
      <c r="H7" s="128"/>
      <c r="I7" s="128"/>
      <c r="J7" s="128"/>
      <c r="K7" s="128"/>
      <c r="L7" s="128"/>
      <c r="M7" s="93"/>
      <c r="N7" s="128"/>
      <c r="O7" s="128"/>
    </row>
    <row r="8" ht="20.25" customHeight="1" spans="1:15">
      <c r="A8" s="109" t="s">
        <v>61</v>
      </c>
      <c r="B8" s="109" t="s">
        <v>62</v>
      </c>
      <c r="C8" s="128">
        <v>3921306.53</v>
      </c>
      <c r="D8" s="128">
        <v>3921306.53</v>
      </c>
      <c r="E8" s="128">
        <v>3766306.53</v>
      </c>
      <c r="F8" s="128">
        <v>155000</v>
      </c>
      <c r="G8" s="93"/>
      <c r="H8" s="128"/>
      <c r="I8" s="128"/>
      <c r="J8" s="128"/>
      <c r="K8" s="128"/>
      <c r="L8" s="128"/>
      <c r="M8" s="93"/>
      <c r="N8" s="128"/>
      <c r="O8" s="128"/>
    </row>
    <row r="9" ht="20.25" customHeight="1" spans="1:15">
      <c r="A9" s="110" t="s">
        <v>63</v>
      </c>
      <c r="B9" s="110" t="s">
        <v>64</v>
      </c>
      <c r="C9" s="128">
        <v>3826921.5</v>
      </c>
      <c r="D9" s="128">
        <v>3826921.5</v>
      </c>
      <c r="E9" s="128">
        <v>3726921.5</v>
      </c>
      <c r="F9" s="128">
        <v>100000</v>
      </c>
      <c r="G9" s="93"/>
      <c r="H9" s="128"/>
      <c r="I9" s="128"/>
      <c r="J9" s="128"/>
      <c r="K9" s="128"/>
      <c r="L9" s="128"/>
      <c r="M9" s="93"/>
      <c r="N9" s="128"/>
      <c r="O9" s="128"/>
    </row>
    <row r="10" ht="20.25" customHeight="1" spans="1:15">
      <c r="A10" s="110" t="s">
        <v>65</v>
      </c>
      <c r="B10" s="110" t="s">
        <v>66</v>
      </c>
      <c r="C10" s="128">
        <v>39385.03</v>
      </c>
      <c r="D10" s="128">
        <v>39385.03</v>
      </c>
      <c r="E10" s="128">
        <v>39385.03</v>
      </c>
      <c r="F10" s="128"/>
      <c r="G10" s="93"/>
      <c r="H10" s="128"/>
      <c r="I10" s="128"/>
      <c r="J10" s="128"/>
      <c r="K10" s="128"/>
      <c r="L10" s="128"/>
      <c r="M10" s="93"/>
      <c r="N10" s="128"/>
      <c r="O10" s="128"/>
    </row>
    <row r="11" ht="20.25" customHeight="1" spans="1:15">
      <c r="A11" s="110" t="s">
        <v>67</v>
      </c>
      <c r="B11" s="110" t="s">
        <v>68</v>
      </c>
      <c r="C11" s="128">
        <v>55000</v>
      </c>
      <c r="D11" s="128">
        <v>55000</v>
      </c>
      <c r="E11" s="128"/>
      <c r="F11" s="128">
        <v>55000</v>
      </c>
      <c r="G11" s="93"/>
      <c r="H11" s="128"/>
      <c r="I11" s="128"/>
      <c r="J11" s="128"/>
      <c r="K11" s="128"/>
      <c r="L11" s="128"/>
      <c r="M11" s="93"/>
      <c r="N11" s="128"/>
      <c r="O11" s="128"/>
    </row>
    <row r="12" ht="20.25" customHeight="1" spans="1:15">
      <c r="A12" s="35" t="s">
        <v>69</v>
      </c>
      <c r="B12" s="35" t="s">
        <v>70</v>
      </c>
      <c r="C12" s="128">
        <v>482482.85</v>
      </c>
      <c r="D12" s="128">
        <v>482482.85</v>
      </c>
      <c r="E12" s="128">
        <v>482482.85</v>
      </c>
      <c r="F12" s="128"/>
      <c r="G12" s="93"/>
      <c r="H12" s="128"/>
      <c r="I12" s="128"/>
      <c r="J12" s="128"/>
      <c r="K12" s="128"/>
      <c r="L12" s="128"/>
      <c r="M12" s="93"/>
      <c r="N12" s="128"/>
      <c r="O12" s="128"/>
    </row>
    <row r="13" ht="20.25" customHeight="1" spans="1:15">
      <c r="A13" s="109" t="s">
        <v>71</v>
      </c>
      <c r="B13" s="109" t="s">
        <v>72</v>
      </c>
      <c r="C13" s="128">
        <v>460044.31</v>
      </c>
      <c r="D13" s="128">
        <v>460044.31</v>
      </c>
      <c r="E13" s="128">
        <v>460044.31</v>
      </c>
      <c r="F13" s="128"/>
      <c r="G13" s="93"/>
      <c r="H13" s="128"/>
      <c r="I13" s="128"/>
      <c r="J13" s="128"/>
      <c r="K13" s="128"/>
      <c r="L13" s="128"/>
      <c r="M13" s="93"/>
      <c r="N13" s="128"/>
      <c r="O13" s="128"/>
    </row>
    <row r="14" ht="20.25" customHeight="1" spans="1:15">
      <c r="A14" s="110" t="s">
        <v>73</v>
      </c>
      <c r="B14" s="110" t="s">
        <v>74</v>
      </c>
      <c r="C14" s="128">
        <v>3780</v>
      </c>
      <c r="D14" s="128">
        <v>3780</v>
      </c>
      <c r="E14" s="128">
        <v>3780</v>
      </c>
      <c r="F14" s="128"/>
      <c r="G14" s="93"/>
      <c r="H14" s="128"/>
      <c r="I14" s="128"/>
      <c r="J14" s="128"/>
      <c r="K14" s="128"/>
      <c r="L14" s="128"/>
      <c r="M14" s="93"/>
      <c r="N14" s="128"/>
      <c r="O14" s="128"/>
    </row>
    <row r="15" ht="20.25" customHeight="1" spans="1:15">
      <c r="A15" s="110" t="s">
        <v>75</v>
      </c>
      <c r="B15" s="110" t="s">
        <v>76</v>
      </c>
      <c r="C15" s="128">
        <v>456264.31</v>
      </c>
      <c r="D15" s="128">
        <v>456264.31</v>
      </c>
      <c r="E15" s="128">
        <v>456264.31</v>
      </c>
      <c r="F15" s="128"/>
      <c r="G15" s="93"/>
      <c r="H15" s="128"/>
      <c r="I15" s="128"/>
      <c r="J15" s="128"/>
      <c r="K15" s="128"/>
      <c r="L15" s="128"/>
      <c r="M15" s="93"/>
      <c r="N15" s="128"/>
      <c r="O15" s="128"/>
    </row>
    <row r="16" ht="20.25" customHeight="1" spans="1:15">
      <c r="A16" s="109" t="s">
        <v>77</v>
      </c>
      <c r="B16" s="109" t="s">
        <v>78</v>
      </c>
      <c r="C16" s="128">
        <v>22438.54</v>
      </c>
      <c r="D16" s="128">
        <v>22438.54</v>
      </c>
      <c r="E16" s="128">
        <v>22438.54</v>
      </c>
      <c r="F16" s="128"/>
      <c r="G16" s="93"/>
      <c r="H16" s="128"/>
      <c r="I16" s="128"/>
      <c r="J16" s="128"/>
      <c r="K16" s="128"/>
      <c r="L16" s="128"/>
      <c r="M16" s="93"/>
      <c r="N16" s="128"/>
      <c r="O16" s="128"/>
    </row>
    <row r="17" ht="20.25" customHeight="1" spans="1:15">
      <c r="A17" s="110" t="s">
        <v>79</v>
      </c>
      <c r="B17" s="110" t="s">
        <v>78</v>
      </c>
      <c r="C17" s="128">
        <v>22438.54</v>
      </c>
      <c r="D17" s="128">
        <v>22438.54</v>
      </c>
      <c r="E17" s="128">
        <v>22438.54</v>
      </c>
      <c r="F17" s="128"/>
      <c r="G17" s="93"/>
      <c r="H17" s="128"/>
      <c r="I17" s="128"/>
      <c r="J17" s="128"/>
      <c r="K17" s="128"/>
      <c r="L17" s="128"/>
      <c r="M17" s="93"/>
      <c r="N17" s="128"/>
      <c r="O17" s="128"/>
    </row>
    <row r="18" ht="20.25" customHeight="1" spans="1:15">
      <c r="A18" s="35" t="s">
        <v>80</v>
      </c>
      <c r="B18" s="35" t="s">
        <v>81</v>
      </c>
      <c r="C18" s="128">
        <v>458508.11</v>
      </c>
      <c r="D18" s="128">
        <v>458508.11</v>
      </c>
      <c r="E18" s="128">
        <v>458508.11</v>
      </c>
      <c r="F18" s="128"/>
      <c r="G18" s="93"/>
      <c r="H18" s="128"/>
      <c r="I18" s="128"/>
      <c r="J18" s="128"/>
      <c r="K18" s="128"/>
      <c r="L18" s="128"/>
      <c r="M18" s="93"/>
      <c r="N18" s="128"/>
      <c r="O18" s="128"/>
    </row>
    <row r="19" ht="20.25" customHeight="1" spans="1:15">
      <c r="A19" s="109" t="s">
        <v>82</v>
      </c>
      <c r="B19" s="109" t="s">
        <v>83</v>
      </c>
      <c r="C19" s="128">
        <v>458508.11</v>
      </c>
      <c r="D19" s="128">
        <v>458508.11</v>
      </c>
      <c r="E19" s="128">
        <v>458508.11</v>
      </c>
      <c r="F19" s="128"/>
      <c r="G19" s="93"/>
      <c r="H19" s="128"/>
      <c r="I19" s="128"/>
      <c r="J19" s="128"/>
      <c r="K19" s="128"/>
      <c r="L19" s="128"/>
      <c r="M19" s="93"/>
      <c r="N19" s="128"/>
      <c r="O19" s="128"/>
    </row>
    <row r="20" ht="20.25" customHeight="1" spans="1:15">
      <c r="A20" s="110" t="s">
        <v>84</v>
      </c>
      <c r="B20" s="110" t="s">
        <v>85</v>
      </c>
      <c r="C20" s="128">
        <v>285165.2</v>
      </c>
      <c r="D20" s="128">
        <v>285165.2</v>
      </c>
      <c r="E20" s="128">
        <v>285165.2</v>
      </c>
      <c r="F20" s="128"/>
      <c r="G20" s="93"/>
      <c r="H20" s="128"/>
      <c r="I20" s="128"/>
      <c r="J20" s="128"/>
      <c r="K20" s="128"/>
      <c r="L20" s="128"/>
      <c r="M20" s="93"/>
      <c r="N20" s="128"/>
      <c r="O20" s="128"/>
    </row>
    <row r="21" ht="20.25" customHeight="1" spans="1:15">
      <c r="A21" s="110" t="s">
        <v>86</v>
      </c>
      <c r="B21" s="110" t="s">
        <v>87</v>
      </c>
      <c r="C21" s="128">
        <v>161876.91</v>
      </c>
      <c r="D21" s="128">
        <v>161876.91</v>
      </c>
      <c r="E21" s="128">
        <v>161876.91</v>
      </c>
      <c r="F21" s="128"/>
      <c r="G21" s="93"/>
      <c r="H21" s="128"/>
      <c r="I21" s="128"/>
      <c r="J21" s="128"/>
      <c r="K21" s="128"/>
      <c r="L21" s="128"/>
      <c r="M21" s="93"/>
      <c r="N21" s="128"/>
      <c r="O21" s="128"/>
    </row>
    <row r="22" ht="20.25" customHeight="1" spans="1:15">
      <c r="A22" s="110" t="s">
        <v>88</v>
      </c>
      <c r="B22" s="110" t="s">
        <v>89</v>
      </c>
      <c r="C22" s="128">
        <v>11466</v>
      </c>
      <c r="D22" s="128">
        <v>11466</v>
      </c>
      <c r="E22" s="128">
        <v>11466</v>
      </c>
      <c r="F22" s="128"/>
      <c r="G22" s="93"/>
      <c r="H22" s="128"/>
      <c r="I22" s="128"/>
      <c r="J22" s="128"/>
      <c r="K22" s="128"/>
      <c r="L22" s="128"/>
      <c r="M22" s="93"/>
      <c r="N22" s="128"/>
      <c r="O22" s="128"/>
    </row>
    <row r="23" ht="20.25" customHeight="1" spans="1:15">
      <c r="A23" s="35" t="s">
        <v>90</v>
      </c>
      <c r="B23" s="35" t="s">
        <v>91</v>
      </c>
      <c r="C23" s="128">
        <v>288199.8</v>
      </c>
      <c r="D23" s="128">
        <v>288199.8</v>
      </c>
      <c r="E23" s="128">
        <v>288199.8</v>
      </c>
      <c r="F23" s="128"/>
      <c r="G23" s="93"/>
      <c r="H23" s="128"/>
      <c r="I23" s="128"/>
      <c r="J23" s="128"/>
      <c r="K23" s="128"/>
      <c r="L23" s="128"/>
      <c r="M23" s="93"/>
      <c r="N23" s="128"/>
      <c r="O23" s="128"/>
    </row>
    <row r="24" ht="20.25" customHeight="1" spans="1:15">
      <c r="A24" s="109" t="s">
        <v>92</v>
      </c>
      <c r="B24" s="109" t="s">
        <v>93</v>
      </c>
      <c r="C24" s="128">
        <v>288199.8</v>
      </c>
      <c r="D24" s="128">
        <v>288199.8</v>
      </c>
      <c r="E24" s="128">
        <v>288199.8</v>
      </c>
      <c r="F24" s="128"/>
      <c r="G24" s="93"/>
      <c r="H24" s="128"/>
      <c r="I24" s="128"/>
      <c r="J24" s="128"/>
      <c r="K24" s="128"/>
      <c r="L24" s="128"/>
      <c r="M24" s="93"/>
      <c r="N24" s="128"/>
      <c r="O24" s="128"/>
    </row>
    <row r="25" ht="20.25" customHeight="1" spans="1:15">
      <c r="A25" s="110" t="s">
        <v>94</v>
      </c>
      <c r="B25" s="110" t="s">
        <v>95</v>
      </c>
      <c r="C25" s="128">
        <v>288199.8</v>
      </c>
      <c r="D25" s="128">
        <v>288199.8</v>
      </c>
      <c r="E25" s="128">
        <v>288199.8</v>
      </c>
      <c r="F25" s="128"/>
      <c r="G25" s="93"/>
      <c r="H25" s="128"/>
      <c r="I25" s="128"/>
      <c r="J25" s="128"/>
      <c r="K25" s="128"/>
      <c r="L25" s="128"/>
      <c r="M25" s="93"/>
      <c r="N25" s="128"/>
      <c r="O25" s="128"/>
    </row>
    <row r="26" ht="20.25" customHeight="1" spans="1:15">
      <c r="A26" s="35" t="s">
        <v>96</v>
      </c>
      <c r="B26" s="35" t="s">
        <v>56</v>
      </c>
      <c r="C26" s="128">
        <v>3859014.42</v>
      </c>
      <c r="D26" s="128"/>
      <c r="E26" s="128"/>
      <c r="F26" s="128"/>
      <c r="G26" s="93">
        <v>3859014.42</v>
      </c>
      <c r="H26" s="128"/>
      <c r="I26" s="128"/>
      <c r="J26" s="128"/>
      <c r="K26" s="128"/>
      <c r="L26" s="128"/>
      <c r="M26" s="93"/>
      <c r="N26" s="128"/>
      <c r="O26" s="128"/>
    </row>
    <row r="27" ht="20.25" customHeight="1" spans="1:15">
      <c r="A27" s="109" t="s">
        <v>97</v>
      </c>
      <c r="B27" s="109" t="s">
        <v>98</v>
      </c>
      <c r="C27" s="128">
        <v>300000</v>
      </c>
      <c r="D27" s="128"/>
      <c r="E27" s="128"/>
      <c r="F27" s="128"/>
      <c r="G27" s="93">
        <v>300000</v>
      </c>
      <c r="H27" s="128"/>
      <c r="I27" s="128"/>
      <c r="J27" s="128"/>
      <c r="K27" s="128"/>
      <c r="L27" s="128"/>
      <c r="M27" s="93"/>
      <c r="N27" s="128"/>
      <c r="O27" s="128"/>
    </row>
    <row r="28" ht="20.25" customHeight="1" spans="1:15">
      <c r="A28" s="110" t="s">
        <v>99</v>
      </c>
      <c r="B28" s="110" t="s">
        <v>100</v>
      </c>
      <c r="C28" s="128">
        <v>300000</v>
      </c>
      <c r="D28" s="128"/>
      <c r="E28" s="128"/>
      <c r="F28" s="128"/>
      <c r="G28" s="93">
        <v>300000</v>
      </c>
      <c r="H28" s="128"/>
      <c r="I28" s="128"/>
      <c r="J28" s="128"/>
      <c r="K28" s="128"/>
      <c r="L28" s="128"/>
      <c r="M28" s="93"/>
      <c r="N28" s="128"/>
      <c r="O28" s="128"/>
    </row>
    <row r="29" ht="20.25" customHeight="1" spans="1:15">
      <c r="A29" s="109" t="s">
        <v>101</v>
      </c>
      <c r="B29" s="109" t="s">
        <v>102</v>
      </c>
      <c r="C29" s="128">
        <v>3559014.42</v>
      </c>
      <c r="D29" s="128"/>
      <c r="E29" s="128"/>
      <c r="F29" s="128"/>
      <c r="G29" s="93">
        <v>3559014.42</v>
      </c>
      <c r="H29" s="128"/>
      <c r="I29" s="128"/>
      <c r="J29" s="128"/>
      <c r="K29" s="128"/>
      <c r="L29" s="128"/>
      <c r="M29" s="93"/>
      <c r="N29" s="128"/>
      <c r="O29" s="128"/>
    </row>
    <row r="30" ht="20.25" customHeight="1" spans="1:15">
      <c r="A30" s="110" t="s">
        <v>103</v>
      </c>
      <c r="B30" s="110" t="s">
        <v>104</v>
      </c>
      <c r="C30" s="128">
        <v>3559014.42</v>
      </c>
      <c r="D30" s="128"/>
      <c r="E30" s="128"/>
      <c r="F30" s="128"/>
      <c r="G30" s="93">
        <v>3559014.42</v>
      </c>
      <c r="H30" s="128"/>
      <c r="I30" s="128"/>
      <c r="J30" s="128"/>
      <c r="K30" s="128"/>
      <c r="L30" s="128"/>
      <c r="M30" s="93"/>
      <c r="N30" s="128"/>
      <c r="O30" s="128"/>
    </row>
    <row r="31" ht="17.25" customHeight="1" spans="1:15">
      <c r="A31" s="111" t="s">
        <v>105</v>
      </c>
      <c r="B31" s="112" t="s">
        <v>105</v>
      </c>
      <c r="C31" s="128">
        <v>9009511.71</v>
      </c>
      <c r="D31" s="128">
        <v>5150497.29</v>
      </c>
      <c r="E31" s="128">
        <v>4995497.29</v>
      </c>
      <c r="F31" s="128">
        <v>155000</v>
      </c>
      <c r="G31" s="93">
        <v>3859014.42</v>
      </c>
      <c r="H31" s="128"/>
      <c r="I31" s="128"/>
      <c r="J31" s="128"/>
      <c r="K31" s="128"/>
      <c r="L31" s="128"/>
      <c r="M31" s="93"/>
      <c r="N31" s="128"/>
      <c r="O31" s="128"/>
    </row>
  </sheetData>
  <mergeCells count="11">
    <mergeCell ref="A2:O2"/>
    <mergeCell ref="A3:L3"/>
    <mergeCell ref="D4:F4"/>
    <mergeCell ref="J4:O4"/>
    <mergeCell ref="A31:B31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scale="4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A1" sqref="A1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1:4">
      <c r="D1" s="97" t="s">
        <v>106</v>
      </c>
    </row>
    <row r="2" ht="31.5" customHeight="1" spans="1:4">
      <c r="A2" s="50" t="s">
        <v>107</v>
      </c>
      <c r="B2" s="138"/>
      <c r="C2" s="138"/>
      <c r="D2" s="138"/>
    </row>
    <row r="3" ht="17.25" customHeight="1" spans="1:4">
      <c r="A3" s="4" t="str">
        <f>"单位名称："&amp;"云南省棋牌运动管理中心"</f>
        <v>单位名称：云南省棋牌运动管理中心</v>
      </c>
      <c r="B3" s="139"/>
      <c r="C3" s="139"/>
      <c r="D3" s="99" t="s">
        <v>2</v>
      </c>
    </row>
    <row r="4" ht="24.65" customHeight="1" spans="1:4">
      <c r="A4" s="10" t="s">
        <v>3</v>
      </c>
      <c r="B4" s="12"/>
      <c r="C4" s="10" t="s">
        <v>4</v>
      </c>
      <c r="D4" s="12"/>
    </row>
    <row r="5" ht="15.65" customHeight="1" spans="1:4">
      <c r="A5" s="15" t="s">
        <v>5</v>
      </c>
      <c r="B5" s="140" t="s">
        <v>6</v>
      </c>
      <c r="C5" s="15" t="s">
        <v>108</v>
      </c>
      <c r="D5" s="140" t="s">
        <v>6</v>
      </c>
    </row>
    <row r="6" ht="14.15" customHeight="1" spans="1:4">
      <c r="A6" s="18"/>
      <c r="B6" s="17"/>
      <c r="C6" s="18"/>
      <c r="D6" s="17"/>
    </row>
    <row r="7" ht="29.15" customHeight="1" spans="1:4">
      <c r="A7" s="141" t="s">
        <v>109</v>
      </c>
      <c r="B7" s="142">
        <v>8437297.29</v>
      </c>
      <c r="C7" s="143" t="s">
        <v>110</v>
      </c>
      <c r="D7" s="142">
        <v>9009511.71</v>
      </c>
    </row>
    <row r="8" ht="29.15" customHeight="1" spans="1:4">
      <c r="A8" s="144" t="s">
        <v>111</v>
      </c>
      <c r="B8" s="93">
        <v>4995497.29</v>
      </c>
      <c r="C8" s="118" t="str">
        <f>"（一）"&amp;"文化旅游体育与传媒支出"</f>
        <v>（一）文化旅游体育与传媒支出</v>
      </c>
      <c r="D8" s="93">
        <v>3921306.53</v>
      </c>
    </row>
    <row r="9" ht="29.15" customHeight="1" spans="1:4">
      <c r="A9" s="144" t="s">
        <v>112</v>
      </c>
      <c r="B9" s="93">
        <v>3441800</v>
      </c>
      <c r="C9" s="118" t="str">
        <f>"（二）"&amp;"社会保障和就业支出"</f>
        <v>（二）社会保障和就业支出</v>
      </c>
      <c r="D9" s="93">
        <v>482482.85</v>
      </c>
    </row>
    <row r="10" ht="29.15" customHeight="1" spans="1:4">
      <c r="A10" s="144" t="s">
        <v>113</v>
      </c>
      <c r="B10" s="93"/>
      <c r="C10" s="118" t="str">
        <f>"（三）"&amp;"卫生健康支出"</f>
        <v>（三）卫生健康支出</v>
      </c>
      <c r="D10" s="93">
        <v>458508.11</v>
      </c>
    </row>
    <row r="11" ht="29.15" customHeight="1" spans="1:4">
      <c r="A11" s="145" t="s">
        <v>114</v>
      </c>
      <c r="B11" s="146">
        <v>572214.42</v>
      </c>
      <c r="C11" s="118" t="str">
        <f>"（四）"&amp;"住房保障支出"</f>
        <v>（四）住房保障支出</v>
      </c>
      <c r="D11" s="93">
        <v>288199.8</v>
      </c>
    </row>
    <row r="12" ht="29.15" customHeight="1" spans="1:4">
      <c r="A12" s="144" t="s">
        <v>111</v>
      </c>
      <c r="B12" s="128">
        <v>155000</v>
      </c>
      <c r="C12" s="118" t="str">
        <f>"（五）"&amp;"其他支出"</f>
        <v>（五）其他支出</v>
      </c>
      <c r="D12" s="93">
        <v>3859014.42</v>
      </c>
    </row>
    <row r="13" ht="29.15" customHeight="1" spans="1:4">
      <c r="A13" s="147" t="s">
        <v>112</v>
      </c>
      <c r="B13" s="128">
        <v>417214.42</v>
      </c>
      <c r="C13" s="148"/>
      <c r="D13" s="146"/>
    </row>
    <row r="14" ht="29.15" customHeight="1" spans="1:4">
      <c r="A14" s="147" t="s">
        <v>113</v>
      </c>
      <c r="B14" s="146"/>
      <c r="C14" s="148"/>
      <c r="D14" s="146"/>
    </row>
    <row r="15" ht="29.15" customHeight="1" spans="1:4">
      <c r="A15" s="149"/>
      <c r="B15" s="146"/>
      <c r="C15" s="150" t="s">
        <v>115</v>
      </c>
      <c r="D15" s="146"/>
    </row>
    <row r="16" ht="29.15" customHeight="1" spans="1:4">
      <c r="A16" s="149" t="s">
        <v>116</v>
      </c>
      <c r="B16" s="146">
        <v>9009511.71</v>
      </c>
      <c r="C16" s="148" t="s">
        <v>25</v>
      </c>
      <c r="D16" s="146">
        <v>9009511.71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scale="7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A4" sqref="A4:B4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833333333333" customWidth="1"/>
    <col min="4" max="6" width="25.0333333333333" customWidth="1"/>
    <col min="7" max="7" width="24.2833333333333" customWidth="1"/>
  </cols>
  <sheetData>
    <row r="1" ht="12" customHeight="1" spans="1:7">
      <c r="D1" s="114"/>
      <c r="F1" s="60"/>
      <c r="G1" s="60" t="s">
        <v>117</v>
      </c>
    </row>
    <row r="2" ht="39" customHeight="1" spans="1:7">
      <c r="A2" s="3" t="s">
        <v>118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"单位名称："&amp;"云南省棋牌运动管理中心"</f>
        <v>单位名称：云南省棋牌运动管理中心</v>
      </c>
      <c r="F3" s="108"/>
      <c r="G3" s="108" t="s">
        <v>2</v>
      </c>
    </row>
    <row r="4" ht="20.25" customHeight="1" spans="1:7">
      <c r="A4" s="130" t="s">
        <v>119</v>
      </c>
      <c r="B4" s="131"/>
      <c r="C4" s="132" t="s">
        <v>30</v>
      </c>
      <c r="D4" s="11" t="s">
        <v>57</v>
      </c>
      <c r="E4" s="11"/>
      <c r="F4" s="12"/>
      <c r="G4" s="132" t="s">
        <v>58</v>
      </c>
    </row>
    <row r="5" ht="20.25" customHeight="1" spans="1:7">
      <c r="A5" s="133" t="s">
        <v>48</v>
      </c>
      <c r="B5" s="134" t="s">
        <v>49</v>
      </c>
      <c r="C5" s="100"/>
      <c r="D5" s="100" t="s">
        <v>32</v>
      </c>
      <c r="E5" s="100" t="s">
        <v>120</v>
      </c>
      <c r="F5" s="100" t="s">
        <v>121</v>
      </c>
      <c r="G5" s="100"/>
    </row>
    <row r="6" ht="13.5" customHeight="1" spans="1:7">
      <c r="A6" s="135" t="s">
        <v>122</v>
      </c>
      <c r="B6" s="135" t="s">
        <v>123</v>
      </c>
      <c r="C6" s="135" t="s">
        <v>124</v>
      </c>
      <c r="D6" s="67"/>
      <c r="E6" s="135" t="s">
        <v>125</v>
      </c>
      <c r="F6" s="135" t="s">
        <v>126</v>
      </c>
      <c r="G6" s="135" t="s">
        <v>127</v>
      </c>
    </row>
    <row r="7" ht="18" customHeight="1" spans="1:7">
      <c r="A7" s="35" t="s">
        <v>59</v>
      </c>
      <c r="B7" s="35" t="s">
        <v>60</v>
      </c>
      <c r="C7" s="22">
        <v>3766306.53</v>
      </c>
      <c r="D7" s="22">
        <v>3766306.53</v>
      </c>
      <c r="E7" s="22">
        <v>3483644.03</v>
      </c>
      <c r="F7" s="22">
        <v>282662.5</v>
      </c>
      <c r="G7" s="22"/>
    </row>
    <row r="8" ht="18" customHeight="1" spans="1:7">
      <c r="A8" s="35" t="s">
        <v>61</v>
      </c>
      <c r="B8" s="109" t="s">
        <v>62</v>
      </c>
      <c r="C8" s="22">
        <v>3766306.53</v>
      </c>
      <c r="D8" s="22">
        <v>3766306.53</v>
      </c>
      <c r="E8" s="22">
        <v>3483644.03</v>
      </c>
      <c r="F8" s="22">
        <v>282662.5</v>
      </c>
      <c r="G8" s="22"/>
    </row>
    <row r="9" ht="18" customHeight="1" spans="1:7">
      <c r="A9" s="35" t="s">
        <v>63</v>
      </c>
      <c r="B9" s="110" t="s">
        <v>64</v>
      </c>
      <c r="C9" s="22">
        <v>3726921.5</v>
      </c>
      <c r="D9" s="22">
        <v>3726921.5</v>
      </c>
      <c r="E9" s="22">
        <v>3444259</v>
      </c>
      <c r="F9" s="22">
        <v>282662.5</v>
      </c>
      <c r="G9" s="22"/>
    </row>
    <row r="10" ht="18" customHeight="1" spans="1:7">
      <c r="A10" s="35" t="s">
        <v>65</v>
      </c>
      <c r="B10" s="110" t="s">
        <v>66</v>
      </c>
      <c r="C10" s="22">
        <v>39385.03</v>
      </c>
      <c r="D10" s="22">
        <v>39385.03</v>
      </c>
      <c r="E10" s="22">
        <v>39385.03</v>
      </c>
      <c r="F10" s="22"/>
      <c r="G10" s="22"/>
    </row>
    <row r="11" ht="18" customHeight="1" spans="1:7">
      <c r="A11" s="35" t="s">
        <v>69</v>
      </c>
      <c r="B11" s="35" t="s">
        <v>70</v>
      </c>
      <c r="C11" s="22">
        <v>482482.85</v>
      </c>
      <c r="D11" s="22">
        <v>482482.85</v>
      </c>
      <c r="E11" s="22">
        <v>478702.85</v>
      </c>
      <c r="F11" s="22">
        <v>3780</v>
      </c>
      <c r="G11" s="22"/>
    </row>
    <row r="12" ht="18" customHeight="1" spans="1:7">
      <c r="A12" s="35" t="s">
        <v>71</v>
      </c>
      <c r="B12" s="109" t="s">
        <v>72</v>
      </c>
      <c r="C12" s="22">
        <v>460044.31</v>
      </c>
      <c r="D12" s="22">
        <v>460044.31</v>
      </c>
      <c r="E12" s="22">
        <v>456264.31</v>
      </c>
      <c r="F12" s="22">
        <v>3780</v>
      </c>
      <c r="G12" s="22"/>
    </row>
    <row r="13" ht="18" customHeight="1" spans="1:7">
      <c r="A13" s="35" t="s">
        <v>73</v>
      </c>
      <c r="B13" s="110" t="s">
        <v>74</v>
      </c>
      <c r="C13" s="22">
        <v>3780</v>
      </c>
      <c r="D13" s="22">
        <v>3780</v>
      </c>
      <c r="E13" s="22"/>
      <c r="F13" s="22">
        <v>3780</v>
      </c>
      <c r="G13" s="22"/>
    </row>
    <row r="14" ht="18" customHeight="1" spans="1:7">
      <c r="A14" s="35" t="s">
        <v>75</v>
      </c>
      <c r="B14" s="110" t="s">
        <v>76</v>
      </c>
      <c r="C14" s="22">
        <v>456264.31</v>
      </c>
      <c r="D14" s="22">
        <v>456264.31</v>
      </c>
      <c r="E14" s="22">
        <v>456264.31</v>
      </c>
      <c r="F14" s="22"/>
      <c r="G14" s="22"/>
    </row>
    <row r="15" ht="18" customHeight="1" spans="1:7">
      <c r="A15" s="35" t="s">
        <v>77</v>
      </c>
      <c r="B15" s="109" t="s">
        <v>78</v>
      </c>
      <c r="C15" s="22">
        <v>22438.54</v>
      </c>
      <c r="D15" s="22">
        <v>22438.54</v>
      </c>
      <c r="E15" s="22">
        <v>22438.54</v>
      </c>
      <c r="F15" s="22"/>
      <c r="G15" s="22"/>
    </row>
    <row r="16" ht="18" customHeight="1" spans="1:7">
      <c r="A16" s="35" t="s">
        <v>79</v>
      </c>
      <c r="B16" s="110" t="s">
        <v>78</v>
      </c>
      <c r="C16" s="22">
        <v>22438.54</v>
      </c>
      <c r="D16" s="22">
        <v>22438.54</v>
      </c>
      <c r="E16" s="22">
        <v>22438.54</v>
      </c>
      <c r="F16" s="22"/>
      <c r="G16" s="22"/>
    </row>
    <row r="17" ht="18" customHeight="1" spans="1:7">
      <c r="A17" s="35" t="s">
        <v>80</v>
      </c>
      <c r="B17" s="35" t="s">
        <v>81</v>
      </c>
      <c r="C17" s="22">
        <v>458508.11</v>
      </c>
      <c r="D17" s="22">
        <v>458508.11</v>
      </c>
      <c r="E17" s="22">
        <v>458508.11</v>
      </c>
      <c r="F17" s="22"/>
      <c r="G17" s="22"/>
    </row>
    <row r="18" ht="18" customHeight="1" spans="1:7">
      <c r="A18" s="35" t="s">
        <v>82</v>
      </c>
      <c r="B18" s="109" t="s">
        <v>83</v>
      </c>
      <c r="C18" s="22">
        <v>458508.11</v>
      </c>
      <c r="D18" s="22">
        <v>458508.11</v>
      </c>
      <c r="E18" s="22">
        <v>458508.11</v>
      </c>
      <c r="F18" s="22"/>
      <c r="G18" s="22"/>
    </row>
    <row r="19" ht="18" customHeight="1" spans="1:7">
      <c r="A19" s="35" t="s">
        <v>84</v>
      </c>
      <c r="B19" s="110" t="s">
        <v>85</v>
      </c>
      <c r="C19" s="22">
        <v>285165.2</v>
      </c>
      <c r="D19" s="22">
        <v>285165.2</v>
      </c>
      <c r="E19" s="22">
        <v>285165.2</v>
      </c>
      <c r="F19" s="22"/>
      <c r="G19" s="22"/>
    </row>
    <row r="20" ht="18" customHeight="1" spans="1:7">
      <c r="A20" s="35" t="s">
        <v>86</v>
      </c>
      <c r="B20" s="110" t="s">
        <v>87</v>
      </c>
      <c r="C20" s="22">
        <v>161876.91</v>
      </c>
      <c r="D20" s="22">
        <v>161876.91</v>
      </c>
      <c r="E20" s="22">
        <v>161876.91</v>
      </c>
      <c r="F20" s="22"/>
      <c r="G20" s="22"/>
    </row>
    <row r="21" ht="18" customHeight="1" spans="1:7">
      <c r="A21" s="35" t="s">
        <v>88</v>
      </c>
      <c r="B21" s="110" t="s">
        <v>89</v>
      </c>
      <c r="C21" s="22">
        <v>11466</v>
      </c>
      <c r="D21" s="22">
        <v>11466</v>
      </c>
      <c r="E21" s="22">
        <v>11466</v>
      </c>
      <c r="F21" s="22"/>
      <c r="G21" s="22"/>
    </row>
    <row r="22" ht="18" customHeight="1" spans="1:7">
      <c r="A22" s="35" t="s">
        <v>90</v>
      </c>
      <c r="B22" s="35" t="s">
        <v>91</v>
      </c>
      <c r="C22" s="22">
        <v>288199.8</v>
      </c>
      <c r="D22" s="22">
        <v>288199.8</v>
      </c>
      <c r="E22" s="22">
        <v>288199.8</v>
      </c>
      <c r="F22" s="22"/>
      <c r="G22" s="22"/>
    </row>
    <row r="23" ht="18" customHeight="1" spans="1:7">
      <c r="A23" s="35" t="s">
        <v>92</v>
      </c>
      <c r="B23" s="109" t="s">
        <v>93</v>
      </c>
      <c r="C23" s="22">
        <v>288199.8</v>
      </c>
      <c r="D23" s="22">
        <v>288199.8</v>
      </c>
      <c r="E23" s="22">
        <v>288199.8</v>
      </c>
      <c r="F23" s="22"/>
      <c r="G23" s="22"/>
    </row>
    <row r="24" ht="18" customHeight="1" spans="1:7">
      <c r="A24" s="35" t="s">
        <v>94</v>
      </c>
      <c r="B24" s="110" t="s">
        <v>95</v>
      </c>
      <c r="C24" s="22">
        <v>288199.8</v>
      </c>
      <c r="D24" s="22">
        <v>288199.8</v>
      </c>
      <c r="E24" s="22">
        <v>288199.8</v>
      </c>
      <c r="F24" s="22"/>
      <c r="G24" s="22"/>
    </row>
    <row r="25" ht="18" customHeight="1" spans="1:7">
      <c r="A25" s="136" t="s">
        <v>105</v>
      </c>
      <c r="B25" s="137" t="s">
        <v>105</v>
      </c>
      <c r="C25" s="22">
        <v>4995497.29</v>
      </c>
      <c r="D25" s="22">
        <v>4995497.29</v>
      </c>
      <c r="E25" s="22">
        <v>4709054.79</v>
      </c>
      <c r="F25" s="22">
        <v>286442.5</v>
      </c>
      <c r="G25" s="22"/>
    </row>
  </sheetData>
  <mergeCells count="7">
    <mergeCell ref="A2:G2"/>
    <mergeCell ref="A3:E3"/>
    <mergeCell ref="A4:B4"/>
    <mergeCell ref="D4:F4"/>
    <mergeCell ref="A25:B25"/>
    <mergeCell ref="C4:C5"/>
    <mergeCell ref="G4:G5"/>
  </mergeCells>
  <pageMargins left="0.75" right="0.75" top="1" bottom="1" header="0.5" footer="0.5"/>
  <pageSetup paperSize="9" scale="7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B41" sqref="B41"/>
    </sheetView>
  </sheetViews>
  <sheetFormatPr defaultColWidth="9.14166666666667" defaultRowHeight="14.25" customHeight="1" outlineLevelRow="6" outlineLevelCol="5"/>
  <cols>
    <col min="1" max="1" width="27.425" customWidth="1"/>
    <col min="2" max="6" width="31.175" customWidth="1"/>
  </cols>
  <sheetData>
    <row r="1" ht="12" customHeight="1" spans="1:6">
      <c r="A1" s="124"/>
      <c r="B1" s="124"/>
      <c r="C1" s="65"/>
      <c r="F1" s="64" t="s">
        <v>128</v>
      </c>
    </row>
    <row r="2" ht="25.5" customHeight="1" spans="1:6">
      <c r="A2" s="125" t="s">
        <v>129</v>
      </c>
      <c r="B2" s="125"/>
      <c r="C2" s="125"/>
      <c r="D2" s="125"/>
      <c r="E2" s="125"/>
      <c r="F2" s="125"/>
    </row>
    <row r="3" ht="15.75" customHeight="1" spans="1:6">
      <c r="A3" s="4" t="str">
        <f>"单位名称："&amp;"云南省棋牌运动管理中心"</f>
        <v>单位名称：云南省棋牌运动管理中心</v>
      </c>
      <c r="B3" s="124"/>
      <c r="C3" s="65"/>
      <c r="F3" s="64" t="s">
        <v>130</v>
      </c>
    </row>
    <row r="4" ht="19.5" customHeight="1" spans="1:6">
      <c r="A4" s="9" t="s">
        <v>131</v>
      </c>
      <c r="B4" s="15" t="s">
        <v>132</v>
      </c>
      <c r="C4" s="10" t="s">
        <v>133</v>
      </c>
      <c r="D4" s="11"/>
      <c r="E4" s="12"/>
      <c r="F4" s="15" t="s">
        <v>134</v>
      </c>
    </row>
    <row r="5" ht="19.5" customHeight="1" spans="1:6">
      <c r="A5" s="17"/>
      <c r="B5" s="18"/>
      <c r="C5" s="67" t="s">
        <v>32</v>
      </c>
      <c r="D5" s="67" t="s">
        <v>135</v>
      </c>
      <c r="E5" s="67" t="s">
        <v>136</v>
      </c>
      <c r="F5" s="18"/>
    </row>
    <row r="6" ht="18.75" customHeight="1" spans="1:6">
      <c r="A6" s="126">
        <v>1</v>
      </c>
      <c r="B6" s="126">
        <v>2</v>
      </c>
      <c r="C6" s="127">
        <v>3</v>
      </c>
      <c r="D6" s="126">
        <v>4</v>
      </c>
      <c r="E6" s="126">
        <v>5</v>
      </c>
      <c r="F6" s="126">
        <v>6</v>
      </c>
    </row>
    <row r="7" ht="18.75" customHeight="1" spans="1:6">
      <c r="A7" s="128">
        <v>23400</v>
      </c>
      <c r="B7" s="128"/>
      <c r="C7" s="129">
        <v>23400</v>
      </c>
      <c r="D7" s="128"/>
      <c r="E7" s="128">
        <v>23400</v>
      </c>
      <c r="F7" s="128"/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scale="72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4"/>
  <sheetViews>
    <sheetView showZeros="0" topLeftCell="A21" workbookViewId="0">
      <selection activeCell="A2" sqref="A2:W2"/>
    </sheetView>
  </sheetViews>
  <sheetFormatPr defaultColWidth="9.14166666666667" defaultRowHeight="14.25" customHeight="1"/>
  <cols>
    <col min="1" max="1" width="28.7" customWidth="1"/>
    <col min="2" max="3" width="23.85" customWidth="1"/>
    <col min="4" max="4" width="14.6" customWidth="1"/>
    <col min="5" max="5" width="18.45" customWidth="1"/>
    <col min="6" max="6" width="14.7416666666667" customWidth="1"/>
    <col min="7" max="7" width="18.8833333333333" customWidth="1"/>
    <col min="8" max="13" width="15.3166666666667" customWidth="1"/>
    <col min="14" max="16" width="14.7416666666667" customWidth="1"/>
    <col min="17" max="17" width="14.8833333333333" customWidth="1"/>
    <col min="18" max="23" width="15.0333333333333" customWidth="1"/>
  </cols>
  <sheetData>
    <row r="1" ht="13.5" customHeight="1" spans="1:23">
      <c r="D1" s="1"/>
      <c r="E1" s="1"/>
      <c r="F1" s="1"/>
      <c r="G1" s="1"/>
      <c r="U1" s="114"/>
      <c r="W1" s="60" t="s">
        <v>137</v>
      </c>
    </row>
    <row r="2" ht="27.75" customHeight="1" spans="1:23">
      <c r="A2" s="32" t="s">
        <v>138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3" ht="13.5" customHeight="1" spans="1:23">
      <c r="A3" s="4" t="str">
        <f>"单位名称："&amp;"云南省棋牌运动管理中心"</f>
        <v>单位名称：云南省棋牌运动管理中心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14"/>
      <c r="W3" s="108" t="s">
        <v>130</v>
      </c>
    </row>
    <row r="4" ht="21.75" customHeight="1" spans="1:23">
      <c r="A4" s="8" t="s">
        <v>139</v>
      </c>
      <c r="B4" s="8" t="s">
        <v>140</v>
      </c>
      <c r="C4" s="8" t="s">
        <v>141</v>
      </c>
      <c r="D4" s="9" t="s">
        <v>142</v>
      </c>
      <c r="E4" s="9" t="s">
        <v>143</v>
      </c>
      <c r="F4" s="9" t="s">
        <v>144</v>
      </c>
      <c r="G4" s="9" t="s">
        <v>145</v>
      </c>
      <c r="H4" s="67" t="s">
        <v>146</v>
      </c>
      <c r="I4" s="67"/>
      <c r="J4" s="67"/>
      <c r="K4" s="67"/>
      <c r="L4" s="116"/>
      <c r="M4" s="116"/>
      <c r="N4" s="116"/>
      <c r="O4" s="116"/>
      <c r="P4" s="116"/>
      <c r="Q4" s="52"/>
      <c r="R4" s="67"/>
      <c r="S4" s="67"/>
      <c r="T4" s="67"/>
      <c r="U4" s="67"/>
      <c r="V4" s="67"/>
      <c r="W4" s="67"/>
    </row>
    <row r="5" ht="21.75" customHeight="1" spans="1:23">
      <c r="A5" s="13"/>
      <c r="B5" s="13"/>
      <c r="C5" s="13"/>
      <c r="D5" s="14"/>
      <c r="E5" s="14"/>
      <c r="F5" s="14"/>
      <c r="G5" s="14"/>
      <c r="H5" s="67" t="s">
        <v>30</v>
      </c>
      <c r="I5" s="52" t="s">
        <v>33</v>
      </c>
      <c r="J5" s="52"/>
      <c r="K5" s="52"/>
      <c r="L5" s="116"/>
      <c r="M5" s="116"/>
      <c r="N5" s="116" t="s">
        <v>147</v>
      </c>
      <c r="O5" s="116"/>
      <c r="P5" s="116"/>
      <c r="Q5" s="52" t="s">
        <v>36</v>
      </c>
      <c r="R5" s="67" t="s">
        <v>51</v>
      </c>
      <c r="S5" s="52"/>
      <c r="T5" s="52"/>
      <c r="U5" s="52"/>
      <c r="V5" s="52"/>
      <c r="W5" s="52"/>
    </row>
    <row r="6" ht="15" customHeight="1" spans="1:23">
      <c r="A6" s="16"/>
      <c r="B6" s="16"/>
      <c r="C6" s="16"/>
      <c r="D6" s="17"/>
      <c r="E6" s="17"/>
      <c r="F6" s="17"/>
      <c r="G6" s="17"/>
      <c r="H6" s="67"/>
      <c r="I6" s="52" t="s">
        <v>148</v>
      </c>
      <c r="J6" s="52" t="s">
        <v>149</v>
      </c>
      <c r="K6" s="52" t="s">
        <v>150</v>
      </c>
      <c r="L6" s="121" t="s">
        <v>151</v>
      </c>
      <c r="M6" s="121" t="s">
        <v>152</v>
      </c>
      <c r="N6" s="121" t="s">
        <v>33</v>
      </c>
      <c r="O6" s="121" t="s">
        <v>34</v>
      </c>
      <c r="P6" s="121" t="s">
        <v>35</v>
      </c>
      <c r="Q6" s="52"/>
      <c r="R6" s="52" t="s">
        <v>32</v>
      </c>
      <c r="S6" s="52" t="s">
        <v>43</v>
      </c>
      <c r="T6" s="52" t="s">
        <v>153</v>
      </c>
      <c r="U6" s="52" t="s">
        <v>39</v>
      </c>
      <c r="V6" s="52" t="s">
        <v>40</v>
      </c>
      <c r="W6" s="52" t="s">
        <v>41</v>
      </c>
    </row>
    <row r="7" ht="27.75" customHeight="1" spans="1:23">
      <c r="A7" s="16"/>
      <c r="B7" s="16"/>
      <c r="C7" s="16"/>
      <c r="D7" s="17"/>
      <c r="E7" s="17"/>
      <c r="F7" s="17"/>
      <c r="G7" s="17"/>
      <c r="H7" s="67"/>
      <c r="I7" s="52"/>
      <c r="J7" s="52"/>
      <c r="K7" s="52"/>
      <c r="L7" s="121"/>
      <c r="M7" s="121"/>
      <c r="N7" s="121"/>
      <c r="O7" s="121"/>
      <c r="P7" s="121"/>
      <c r="Q7" s="52"/>
      <c r="R7" s="52"/>
      <c r="S7" s="52"/>
      <c r="T7" s="52"/>
      <c r="U7" s="52"/>
      <c r="V7" s="52"/>
      <c r="W7" s="52"/>
    </row>
    <row r="8" ht="15" customHeight="1" spans="1:23">
      <c r="A8" s="122">
        <v>1</v>
      </c>
      <c r="B8" s="122">
        <v>2</v>
      </c>
      <c r="C8" s="122">
        <v>3</v>
      </c>
      <c r="D8" s="122">
        <v>4</v>
      </c>
      <c r="E8" s="122">
        <v>5</v>
      </c>
      <c r="F8" s="122">
        <v>6</v>
      </c>
      <c r="G8" s="122">
        <v>7</v>
      </c>
      <c r="H8" s="122">
        <v>8</v>
      </c>
      <c r="I8" s="122">
        <v>9</v>
      </c>
      <c r="J8" s="122">
        <v>10</v>
      </c>
      <c r="K8" s="122">
        <v>11</v>
      </c>
      <c r="L8" s="122">
        <v>12</v>
      </c>
      <c r="M8" s="122">
        <v>13</v>
      </c>
      <c r="N8" s="122">
        <v>14</v>
      </c>
      <c r="O8" s="122">
        <v>15</v>
      </c>
      <c r="P8" s="122">
        <v>16</v>
      </c>
      <c r="Q8" s="122">
        <v>17</v>
      </c>
      <c r="R8" s="122">
        <v>18</v>
      </c>
      <c r="S8" s="122">
        <v>19</v>
      </c>
      <c r="T8" s="122">
        <v>20</v>
      </c>
      <c r="U8" s="122">
        <v>21</v>
      </c>
      <c r="V8" s="122">
        <v>22</v>
      </c>
      <c r="W8" s="122">
        <v>23</v>
      </c>
    </row>
    <row r="9" ht="18.75" customHeight="1" spans="1:23">
      <c r="A9" s="118" t="s">
        <v>45</v>
      </c>
      <c r="B9" s="119"/>
      <c r="C9" s="118"/>
      <c r="D9" s="118"/>
      <c r="E9" s="118"/>
      <c r="F9" s="118"/>
      <c r="G9" s="118"/>
      <c r="H9" s="22">
        <v>4995497.29</v>
      </c>
      <c r="I9" s="22">
        <v>4995497.29</v>
      </c>
      <c r="J9" s="22">
        <v>1240277.59</v>
      </c>
      <c r="K9" s="22"/>
      <c r="L9" s="22">
        <v>3755219.7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ht="31.4" customHeight="1" spans="1:23">
      <c r="A10" s="123" t="s">
        <v>45</v>
      </c>
      <c r="B10" s="119" t="s">
        <v>154</v>
      </c>
      <c r="C10" s="118" t="s">
        <v>155</v>
      </c>
      <c r="D10" s="118" t="s">
        <v>63</v>
      </c>
      <c r="E10" s="118" t="s">
        <v>64</v>
      </c>
      <c r="F10" s="118" t="s">
        <v>156</v>
      </c>
      <c r="G10" s="118" t="s">
        <v>157</v>
      </c>
      <c r="H10" s="22">
        <v>1379460</v>
      </c>
      <c r="I10" s="22">
        <v>1379460</v>
      </c>
      <c r="J10" s="22">
        <v>344865</v>
      </c>
      <c r="K10" s="22"/>
      <c r="L10" s="22">
        <v>1034595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4" customHeight="1" spans="1:23">
      <c r="A11" s="123" t="s">
        <v>45</v>
      </c>
      <c r="B11" s="119" t="s">
        <v>154</v>
      </c>
      <c r="C11" s="118" t="s">
        <v>155</v>
      </c>
      <c r="D11" s="118" t="s">
        <v>63</v>
      </c>
      <c r="E11" s="118" t="s">
        <v>64</v>
      </c>
      <c r="F11" s="118" t="s">
        <v>158</v>
      </c>
      <c r="G11" s="118" t="s">
        <v>159</v>
      </c>
      <c r="H11" s="22">
        <v>114955</v>
      </c>
      <c r="I11" s="22">
        <v>114955</v>
      </c>
      <c r="J11" s="22">
        <v>28738.75</v>
      </c>
      <c r="K11" s="22"/>
      <c r="L11" s="22">
        <v>86216.25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4" customHeight="1" spans="1:23">
      <c r="A12" s="123" t="s">
        <v>45</v>
      </c>
      <c r="B12" s="119" t="s">
        <v>154</v>
      </c>
      <c r="C12" s="118" t="s">
        <v>155</v>
      </c>
      <c r="D12" s="118" t="s">
        <v>63</v>
      </c>
      <c r="E12" s="118" t="s">
        <v>64</v>
      </c>
      <c r="F12" s="118" t="s">
        <v>160</v>
      </c>
      <c r="G12" s="118" t="s">
        <v>161</v>
      </c>
      <c r="H12" s="22">
        <v>1599444</v>
      </c>
      <c r="I12" s="22">
        <v>1599444</v>
      </c>
      <c r="J12" s="22">
        <v>399861</v>
      </c>
      <c r="K12" s="22"/>
      <c r="L12" s="22">
        <v>1199583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4" customHeight="1" spans="1:23">
      <c r="A13" s="123" t="s">
        <v>45</v>
      </c>
      <c r="B13" s="119" t="s">
        <v>162</v>
      </c>
      <c r="C13" s="118" t="s">
        <v>163</v>
      </c>
      <c r="D13" s="118" t="s">
        <v>75</v>
      </c>
      <c r="E13" s="118" t="s">
        <v>76</v>
      </c>
      <c r="F13" s="118" t="s">
        <v>164</v>
      </c>
      <c r="G13" s="118" t="s">
        <v>165</v>
      </c>
      <c r="H13" s="22">
        <v>456264.31</v>
      </c>
      <c r="I13" s="22">
        <v>456264.31</v>
      </c>
      <c r="J13" s="22">
        <v>114066.08</v>
      </c>
      <c r="K13" s="22"/>
      <c r="L13" s="22">
        <v>342198.23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31.4" customHeight="1" spans="1:23">
      <c r="A14" s="123" t="s">
        <v>45</v>
      </c>
      <c r="B14" s="119" t="s">
        <v>162</v>
      </c>
      <c r="C14" s="118" t="s">
        <v>163</v>
      </c>
      <c r="D14" s="118" t="s">
        <v>79</v>
      </c>
      <c r="E14" s="118" t="s">
        <v>78</v>
      </c>
      <c r="F14" s="118" t="s">
        <v>166</v>
      </c>
      <c r="G14" s="118" t="s">
        <v>167</v>
      </c>
      <c r="H14" s="22">
        <v>22438.54</v>
      </c>
      <c r="I14" s="22">
        <v>22438.54</v>
      </c>
      <c r="J14" s="22">
        <v>5609.64</v>
      </c>
      <c r="K14" s="22"/>
      <c r="L14" s="22">
        <v>16828.9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1.4" customHeight="1" spans="1:23">
      <c r="A15" s="123" t="s">
        <v>45</v>
      </c>
      <c r="B15" s="119" t="s">
        <v>162</v>
      </c>
      <c r="C15" s="118" t="s">
        <v>163</v>
      </c>
      <c r="D15" s="118" t="s">
        <v>84</v>
      </c>
      <c r="E15" s="118" t="s">
        <v>85</v>
      </c>
      <c r="F15" s="118" t="s">
        <v>168</v>
      </c>
      <c r="G15" s="118" t="s">
        <v>169</v>
      </c>
      <c r="H15" s="22">
        <v>285165.2</v>
      </c>
      <c r="I15" s="22">
        <v>285165.2</v>
      </c>
      <c r="J15" s="22">
        <v>71291.3</v>
      </c>
      <c r="K15" s="22"/>
      <c r="L15" s="22">
        <v>213873.9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1.4" customHeight="1" spans="1:23">
      <c r="A16" s="123" t="s">
        <v>45</v>
      </c>
      <c r="B16" s="119" t="s">
        <v>162</v>
      </c>
      <c r="C16" s="118" t="s">
        <v>163</v>
      </c>
      <c r="D16" s="118" t="s">
        <v>86</v>
      </c>
      <c r="E16" s="118" t="s">
        <v>87</v>
      </c>
      <c r="F16" s="118" t="s">
        <v>170</v>
      </c>
      <c r="G16" s="118" t="s">
        <v>171</v>
      </c>
      <c r="H16" s="22">
        <v>161876.91</v>
      </c>
      <c r="I16" s="22">
        <v>161876.91</v>
      </c>
      <c r="J16" s="22">
        <v>40469.23</v>
      </c>
      <c r="K16" s="22"/>
      <c r="L16" s="22">
        <v>121407.68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1.4" customHeight="1" spans="1:23">
      <c r="A17" s="123" t="s">
        <v>45</v>
      </c>
      <c r="B17" s="119" t="s">
        <v>162</v>
      </c>
      <c r="C17" s="118" t="s">
        <v>163</v>
      </c>
      <c r="D17" s="118" t="s">
        <v>88</v>
      </c>
      <c r="E17" s="118" t="s">
        <v>89</v>
      </c>
      <c r="F17" s="118" t="s">
        <v>166</v>
      </c>
      <c r="G17" s="118" t="s">
        <v>167</v>
      </c>
      <c r="H17" s="22">
        <v>11466</v>
      </c>
      <c r="I17" s="22">
        <v>11466</v>
      </c>
      <c r="J17" s="22">
        <v>11466</v>
      </c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1.4" customHeight="1" spans="1:23">
      <c r="A18" s="123" t="s">
        <v>45</v>
      </c>
      <c r="B18" s="119" t="s">
        <v>172</v>
      </c>
      <c r="C18" s="118" t="s">
        <v>95</v>
      </c>
      <c r="D18" s="118" t="s">
        <v>94</v>
      </c>
      <c r="E18" s="118" t="s">
        <v>95</v>
      </c>
      <c r="F18" s="118" t="s">
        <v>173</v>
      </c>
      <c r="G18" s="118" t="s">
        <v>95</v>
      </c>
      <c r="H18" s="22">
        <v>288199.8</v>
      </c>
      <c r="I18" s="22">
        <v>288199.8</v>
      </c>
      <c r="J18" s="22">
        <v>72049.95</v>
      </c>
      <c r="K18" s="22"/>
      <c r="L18" s="22">
        <v>216149.85</v>
      </c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1.4" customHeight="1" spans="1:23">
      <c r="A19" s="123" t="s">
        <v>45</v>
      </c>
      <c r="B19" s="119" t="s">
        <v>174</v>
      </c>
      <c r="C19" s="118" t="s">
        <v>175</v>
      </c>
      <c r="D19" s="118" t="s">
        <v>63</v>
      </c>
      <c r="E19" s="118" t="s">
        <v>64</v>
      </c>
      <c r="F19" s="118" t="s">
        <v>176</v>
      </c>
      <c r="G19" s="118" t="s">
        <v>177</v>
      </c>
      <c r="H19" s="22">
        <v>350400</v>
      </c>
      <c r="I19" s="22">
        <v>350400</v>
      </c>
      <c r="J19" s="22">
        <v>87600</v>
      </c>
      <c r="K19" s="22"/>
      <c r="L19" s="22">
        <v>262800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1.4" customHeight="1" spans="1:23">
      <c r="A20" s="123" t="s">
        <v>45</v>
      </c>
      <c r="B20" s="119" t="s">
        <v>178</v>
      </c>
      <c r="C20" s="118" t="s">
        <v>179</v>
      </c>
      <c r="D20" s="118" t="s">
        <v>63</v>
      </c>
      <c r="E20" s="118" t="s">
        <v>64</v>
      </c>
      <c r="F20" s="118" t="s">
        <v>180</v>
      </c>
      <c r="G20" s="118" t="s">
        <v>181</v>
      </c>
      <c r="H20" s="22">
        <v>23400</v>
      </c>
      <c r="I20" s="22">
        <v>23400</v>
      </c>
      <c r="J20" s="22"/>
      <c r="K20" s="22"/>
      <c r="L20" s="22">
        <v>23400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ht="31.4" customHeight="1" spans="1:23">
      <c r="A21" s="123" t="s">
        <v>45</v>
      </c>
      <c r="B21" s="119" t="s">
        <v>182</v>
      </c>
      <c r="C21" s="118" t="s">
        <v>183</v>
      </c>
      <c r="D21" s="118" t="s">
        <v>63</v>
      </c>
      <c r="E21" s="118" t="s">
        <v>64</v>
      </c>
      <c r="F21" s="118" t="s">
        <v>184</v>
      </c>
      <c r="G21" s="118" t="s">
        <v>183</v>
      </c>
      <c r="H21" s="22">
        <v>61877.18</v>
      </c>
      <c r="I21" s="22">
        <v>61877.18</v>
      </c>
      <c r="J21" s="22">
        <v>15469.3</v>
      </c>
      <c r="K21" s="22"/>
      <c r="L21" s="22">
        <v>46407.88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31.4" customHeight="1" spans="1:23">
      <c r="A22" s="123" t="s">
        <v>45</v>
      </c>
      <c r="B22" s="119" t="s">
        <v>185</v>
      </c>
      <c r="C22" s="118" t="s">
        <v>186</v>
      </c>
      <c r="D22" s="118" t="s">
        <v>63</v>
      </c>
      <c r="E22" s="118" t="s">
        <v>64</v>
      </c>
      <c r="F22" s="118" t="s">
        <v>187</v>
      </c>
      <c r="G22" s="118" t="s">
        <v>188</v>
      </c>
      <c r="H22" s="22">
        <v>2500</v>
      </c>
      <c r="I22" s="22">
        <v>2500</v>
      </c>
      <c r="J22" s="22"/>
      <c r="K22" s="22"/>
      <c r="L22" s="22">
        <v>2500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4" customHeight="1" spans="1:23">
      <c r="A23" s="123" t="s">
        <v>45</v>
      </c>
      <c r="B23" s="119" t="s">
        <v>185</v>
      </c>
      <c r="C23" s="118" t="s">
        <v>186</v>
      </c>
      <c r="D23" s="118" t="s">
        <v>63</v>
      </c>
      <c r="E23" s="118" t="s">
        <v>64</v>
      </c>
      <c r="F23" s="118" t="s">
        <v>189</v>
      </c>
      <c r="G23" s="118" t="s">
        <v>190</v>
      </c>
      <c r="H23" s="22">
        <v>300</v>
      </c>
      <c r="I23" s="22">
        <v>300</v>
      </c>
      <c r="J23" s="22">
        <v>75</v>
      </c>
      <c r="K23" s="22"/>
      <c r="L23" s="22">
        <v>225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1.4" customHeight="1" spans="1:23">
      <c r="A24" s="123" t="s">
        <v>45</v>
      </c>
      <c r="B24" s="119" t="s">
        <v>185</v>
      </c>
      <c r="C24" s="118" t="s">
        <v>186</v>
      </c>
      <c r="D24" s="118" t="s">
        <v>63</v>
      </c>
      <c r="E24" s="118" t="s">
        <v>64</v>
      </c>
      <c r="F24" s="118" t="s">
        <v>191</v>
      </c>
      <c r="G24" s="118" t="s">
        <v>192</v>
      </c>
      <c r="H24" s="22">
        <v>15000</v>
      </c>
      <c r="I24" s="22">
        <v>15000</v>
      </c>
      <c r="J24" s="22">
        <v>3750</v>
      </c>
      <c r="K24" s="22"/>
      <c r="L24" s="22">
        <v>11250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1.4" customHeight="1" spans="1:23">
      <c r="A25" s="123" t="s">
        <v>45</v>
      </c>
      <c r="B25" s="119" t="s">
        <v>185</v>
      </c>
      <c r="C25" s="118" t="s">
        <v>186</v>
      </c>
      <c r="D25" s="118" t="s">
        <v>63</v>
      </c>
      <c r="E25" s="118" t="s">
        <v>64</v>
      </c>
      <c r="F25" s="118" t="s">
        <v>193</v>
      </c>
      <c r="G25" s="118" t="s">
        <v>194</v>
      </c>
      <c r="H25" s="22">
        <v>15000</v>
      </c>
      <c r="I25" s="22">
        <v>15000</v>
      </c>
      <c r="J25" s="22">
        <v>3750</v>
      </c>
      <c r="K25" s="22"/>
      <c r="L25" s="22">
        <v>11250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31.4" customHeight="1" spans="1:23">
      <c r="A26" s="123" t="s">
        <v>45</v>
      </c>
      <c r="B26" s="119" t="s">
        <v>185</v>
      </c>
      <c r="C26" s="118" t="s">
        <v>186</v>
      </c>
      <c r="D26" s="118" t="s">
        <v>63</v>
      </c>
      <c r="E26" s="118" t="s">
        <v>64</v>
      </c>
      <c r="F26" s="118" t="s">
        <v>195</v>
      </c>
      <c r="G26" s="118" t="s">
        <v>196</v>
      </c>
      <c r="H26" s="22">
        <v>6133.14</v>
      </c>
      <c r="I26" s="22">
        <v>6133.14</v>
      </c>
      <c r="J26" s="22">
        <v>1533.29</v>
      </c>
      <c r="K26" s="22"/>
      <c r="L26" s="22">
        <v>4599.85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31.4" customHeight="1" spans="1:23">
      <c r="A27" s="123" t="s">
        <v>45</v>
      </c>
      <c r="B27" s="119" t="s">
        <v>185</v>
      </c>
      <c r="C27" s="118" t="s">
        <v>186</v>
      </c>
      <c r="D27" s="118" t="s">
        <v>63</v>
      </c>
      <c r="E27" s="118" t="s">
        <v>64</v>
      </c>
      <c r="F27" s="118" t="s">
        <v>197</v>
      </c>
      <c r="G27" s="118" t="s">
        <v>198</v>
      </c>
      <c r="H27" s="22">
        <v>1000</v>
      </c>
      <c r="I27" s="22">
        <v>1000</v>
      </c>
      <c r="J27" s="22">
        <v>250</v>
      </c>
      <c r="K27" s="22"/>
      <c r="L27" s="22">
        <v>750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ht="31.4" customHeight="1" spans="1:23">
      <c r="A28" s="123" t="s">
        <v>45</v>
      </c>
      <c r="B28" s="119" t="s">
        <v>185</v>
      </c>
      <c r="C28" s="118" t="s">
        <v>186</v>
      </c>
      <c r="D28" s="118" t="s">
        <v>63</v>
      </c>
      <c r="E28" s="118" t="s">
        <v>64</v>
      </c>
      <c r="F28" s="118" t="s">
        <v>199</v>
      </c>
      <c r="G28" s="118" t="s">
        <v>200</v>
      </c>
      <c r="H28" s="22">
        <v>2975</v>
      </c>
      <c r="I28" s="22">
        <v>2975</v>
      </c>
      <c r="J28" s="22">
        <v>743.75</v>
      </c>
      <c r="K28" s="22"/>
      <c r="L28" s="22">
        <v>2231.25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ht="31.4" customHeight="1" spans="1:23">
      <c r="A29" s="123" t="s">
        <v>45</v>
      </c>
      <c r="B29" s="119" t="s">
        <v>185</v>
      </c>
      <c r="C29" s="118" t="s">
        <v>186</v>
      </c>
      <c r="D29" s="118" t="s">
        <v>63</v>
      </c>
      <c r="E29" s="118" t="s">
        <v>64</v>
      </c>
      <c r="F29" s="118" t="s">
        <v>201</v>
      </c>
      <c r="G29" s="118" t="s">
        <v>202</v>
      </c>
      <c r="H29" s="22">
        <v>87000</v>
      </c>
      <c r="I29" s="22">
        <v>87000</v>
      </c>
      <c r="J29" s="22">
        <v>21750</v>
      </c>
      <c r="K29" s="22"/>
      <c r="L29" s="22">
        <v>65250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ht="31.4" customHeight="1" spans="1:23">
      <c r="A30" s="123" t="s">
        <v>45</v>
      </c>
      <c r="B30" s="119" t="s">
        <v>185</v>
      </c>
      <c r="C30" s="118" t="s">
        <v>186</v>
      </c>
      <c r="D30" s="118" t="s">
        <v>63</v>
      </c>
      <c r="E30" s="118" t="s">
        <v>64</v>
      </c>
      <c r="F30" s="118" t="s">
        <v>203</v>
      </c>
      <c r="G30" s="118" t="s">
        <v>204</v>
      </c>
      <c r="H30" s="22">
        <v>63977.18</v>
      </c>
      <c r="I30" s="22">
        <v>63977.18</v>
      </c>
      <c r="J30" s="22">
        <v>15994.3</v>
      </c>
      <c r="K30" s="22"/>
      <c r="L30" s="22">
        <v>47982.88</v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ht="31.4" customHeight="1" spans="1:23">
      <c r="A31" s="123" t="s">
        <v>45</v>
      </c>
      <c r="B31" s="119" t="s">
        <v>185</v>
      </c>
      <c r="C31" s="118" t="s">
        <v>186</v>
      </c>
      <c r="D31" s="118" t="s">
        <v>63</v>
      </c>
      <c r="E31" s="118" t="s">
        <v>64</v>
      </c>
      <c r="F31" s="118" t="s">
        <v>205</v>
      </c>
      <c r="G31" s="118" t="s">
        <v>206</v>
      </c>
      <c r="H31" s="22">
        <v>3500</v>
      </c>
      <c r="I31" s="22">
        <v>3500</v>
      </c>
      <c r="J31" s="22"/>
      <c r="K31" s="22"/>
      <c r="L31" s="22">
        <v>3500</v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  <row r="32" ht="31.4" customHeight="1" spans="1:23">
      <c r="A32" s="123" t="s">
        <v>45</v>
      </c>
      <c r="B32" s="119" t="s">
        <v>185</v>
      </c>
      <c r="C32" s="118" t="s">
        <v>186</v>
      </c>
      <c r="D32" s="118" t="s">
        <v>73</v>
      </c>
      <c r="E32" s="118" t="s">
        <v>74</v>
      </c>
      <c r="F32" s="118" t="s">
        <v>203</v>
      </c>
      <c r="G32" s="118" t="s">
        <v>204</v>
      </c>
      <c r="H32" s="22">
        <v>3780</v>
      </c>
      <c r="I32" s="22">
        <v>3780</v>
      </c>
      <c r="J32" s="22">
        <v>945</v>
      </c>
      <c r="K32" s="22"/>
      <c r="L32" s="22">
        <v>2835</v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</row>
    <row r="33" ht="31.4" customHeight="1" spans="1:23">
      <c r="A33" s="123" t="s">
        <v>45</v>
      </c>
      <c r="B33" s="119" t="s">
        <v>207</v>
      </c>
      <c r="C33" s="118" t="s">
        <v>208</v>
      </c>
      <c r="D33" s="118" t="s">
        <v>65</v>
      </c>
      <c r="E33" s="118" t="s">
        <v>66</v>
      </c>
      <c r="F33" s="118" t="s">
        <v>158</v>
      </c>
      <c r="G33" s="118" t="s">
        <v>159</v>
      </c>
      <c r="H33" s="22">
        <v>39385.03</v>
      </c>
      <c r="I33" s="22">
        <v>39385.03</v>
      </c>
      <c r="J33" s="22"/>
      <c r="K33" s="22"/>
      <c r="L33" s="22">
        <v>39385.03</v>
      </c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</row>
    <row r="34" ht="18.75" customHeight="1" spans="1:23">
      <c r="A34" s="36" t="s">
        <v>105</v>
      </c>
      <c r="B34" s="37"/>
      <c r="C34" s="37"/>
      <c r="D34" s="37"/>
      <c r="E34" s="37"/>
      <c r="F34" s="37"/>
      <c r="G34" s="38"/>
      <c r="H34" s="22">
        <v>4995497.29</v>
      </c>
      <c r="I34" s="22">
        <v>4995497.29</v>
      </c>
      <c r="J34" s="22">
        <v>1240277.59</v>
      </c>
      <c r="K34" s="22"/>
      <c r="L34" s="22">
        <v>3755219.7</v>
      </c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</row>
  </sheetData>
  <mergeCells count="30">
    <mergeCell ref="A2:W2"/>
    <mergeCell ref="A3:G3"/>
    <mergeCell ref="H4:W4"/>
    <mergeCell ref="I5:M5"/>
    <mergeCell ref="N5:P5"/>
    <mergeCell ref="R5:W5"/>
    <mergeCell ref="A34:G3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scale="34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1"/>
  <sheetViews>
    <sheetView showZeros="0" topLeftCell="H1" workbookViewId="0">
      <selection activeCell="B27" sqref="B27"/>
    </sheetView>
  </sheetViews>
  <sheetFormatPr defaultColWidth="9.14166666666667" defaultRowHeight="14.25" customHeight="1"/>
  <cols>
    <col min="1" max="1" width="14.575" customWidth="1"/>
    <col min="2" max="2" width="21.0333333333333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ht="13.5" customHeight="1" spans="1:23">
      <c r="E1" s="1"/>
      <c r="F1" s="1"/>
      <c r="G1" s="1"/>
      <c r="H1" s="1"/>
      <c r="U1" s="114"/>
      <c r="W1" s="60" t="s">
        <v>209</v>
      </c>
    </row>
    <row r="2" ht="27.75" customHeight="1" spans="1:23">
      <c r="A2" s="32" t="s">
        <v>210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3" ht="13.5" customHeight="1" spans="1:23">
      <c r="A3" s="4" t="str">
        <f t="shared" ref="A3:B3" si="0">"单位名称："&amp;"云南省棋牌运动管理中心"</f>
        <v>单位名称：云南省棋牌运动管理中心</v>
      </c>
      <c r="B3" s="115" t="str">
        <f t="shared" si="0"/>
        <v>单位名称：云南省棋牌运动管理中心</v>
      </c>
      <c r="C3" s="115"/>
      <c r="D3" s="115"/>
      <c r="E3" s="115"/>
      <c r="F3" s="115"/>
      <c r="G3" s="115"/>
      <c r="H3" s="115"/>
      <c r="I3" s="115"/>
      <c r="J3" s="6"/>
      <c r="K3" s="6"/>
      <c r="L3" s="6"/>
      <c r="M3" s="6"/>
      <c r="N3" s="6"/>
      <c r="O3" s="6"/>
      <c r="P3" s="6"/>
      <c r="Q3" s="6"/>
      <c r="U3" s="114"/>
      <c r="W3" s="108" t="s">
        <v>130</v>
      </c>
    </row>
    <row r="4" ht="21.75" customHeight="1" spans="1:23">
      <c r="A4" s="8" t="s">
        <v>211</v>
      </c>
      <c r="B4" s="8" t="s">
        <v>140</v>
      </c>
      <c r="C4" s="8" t="s">
        <v>141</v>
      </c>
      <c r="D4" s="8" t="s">
        <v>212</v>
      </c>
      <c r="E4" s="9" t="s">
        <v>142</v>
      </c>
      <c r="F4" s="9" t="s">
        <v>143</v>
      </c>
      <c r="G4" s="9" t="s">
        <v>144</v>
      </c>
      <c r="H4" s="9" t="s">
        <v>145</v>
      </c>
      <c r="I4" s="67" t="s">
        <v>30</v>
      </c>
      <c r="J4" s="67" t="s">
        <v>213</v>
      </c>
      <c r="K4" s="67"/>
      <c r="L4" s="67"/>
      <c r="M4" s="67"/>
      <c r="N4" s="116" t="s">
        <v>147</v>
      </c>
      <c r="O4" s="116"/>
      <c r="P4" s="116"/>
      <c r="Q4" s="9" t="s">
        <v>36</v>
      </c>
      <c r="R4" s="10" t="s">
        <v>51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67"/>
      <c r="J5" s="52" t="s">
        <v>33</v>
      </c>
      <c r="K5" s="52"/>
      <c r="L5" s="52" t="s">
        <v>34</v>
      </c>
      <c r="M5" s="52" t="s">
        <v>35</v>
      </c>
      <c r="N5" s="117" t="s">
        <v>33</v>
      </c>
      <c r="O5" s="117" t="s">
        <v>34</v>
      </c>
      <c r="P5" s="117" t="s">
        <v>35</v>
      </c>
      <c r="Q5" s="14"/>
      <c r="R5" s="9" t="s">
        <v>32</v>
      </c>
      <c r="S5" s="9" t="s">
        <v>43</v>
      </c>
      <c r="T5" s="9" t="s">
        <v>153</v>
      </c>
      <c r="U5" s="9" t="s">
        <v>39</v>
      </c>
      <c r="V5" s="9" t="s">
        <v>40</v>
      </c>
      <c r="W5" s="9" t="s">
        <v>41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67"/>
      <c r="J6" s="52" t="s">
        <v>32</v>
      </c>
      <c r="K6" s="52" t="s">
        <v>214</v>
      </c>
      <c r="L6" s="52"/>
      <c r="M6" s="52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2.9" customHeight="1" spans="1:23">
      <c r="A8" s="118"/>
      <c r="B8" s="119"/>
      <c r="C8" s="118" t="s">
        <v>215</v>
      </c>
      <c r="D8" s="118"/>
      <c r="E8" s="118"/>
      <c r="F8" s="118"/>
      <c r="G8" s="118"/>
      <c r="H8" s="118"/>
      <c r="I8" s="120">
        <v>3859014.42</v>
      </c>
      <c r="J8" s="120"/>
      <c r="K8" s="120"/>
      <c r="L8" s="120">
        <v>3441800</v>
      </c>
      <c r="M8" s="120"/>
      <c r="N8" s="120"/>
      <c r="O8" s="120">
        <v>417214.42</v>
      </c>
      <c r="P8" s="120"/>
      <c r="Q8" s="120"/>
      <c r="R8" s="120"/>
      <c r="S8" s="120"/>
      <c r="T8" s="120"/>
      <c r="U8" s="93"/>
      <c r="V8" s="120"/>
      <c r="W8" s="120"/>
    </row>
    <row r="9" ht="32.9" customHeight="1" spans="1:23">
      <c r="A9" s="118" t="s">
        <v>216</v>
      </c>
      <c r="B9" s="119" t="s">
        <v>217</v>
      </c>
      <c r="C9" s="118" t="s">
        <v>215</v>
      </c>
      <c r="D9" s="118" t="s">
        <v>45</v>
      </c>
      <c r="E9" s="118" t="s">
        <v>99</v>
      </c>
      <c r="F9" s="118" t="s">
        <v>100</v>
      </c>
      <c r="G9" s="118" t="s">
        <v>218</v>
      </c>
      <c r="H9" s="118" t="s">
        <v>219</v>
      </c>
      <c r="I9" s="120">
        <v>260000</v>
      </c>
      <c r="J9" s="120"/>
      <c r="K9" s="120"/>
      <c r="L9" s="120">
        <v>260000</v>
      </c>
      <c r="M9" s="120"/>
      <c r="N9" s="120"/>
      <c r="O9" s="120"/>
      <c r="P9" s="120"/>
      <c r="Q9" s="120"/>
      <c r="R9" s="120"/>
      <c r="S9" s="120"/>
      <c r="T9" s="120"/>
      <c r="U9" s="93"/>
      <c r="V9" s="120"/>
      <c r="W9" s="120"/>
    </row>
    <row r="10" ht="32.9" customHeight="1" spans="1:23">
      <c r="A10" s="118" t="s">
        <v>216</v>
      </c>
      <c r="B10" s="119" t="s">
        <v>217</v>
      </c>
      <c r="C10" s="118" t="s">
        <v>215</v>
      </c>
      <c r="D10" s="118" t="s">
        <v>45</v>
      </c>
      <c r="E10" s="118" t="s">
        <v>99</v>
      </c>
      <c r="F10" s="118" t="s">
        <v>100</v>
      </c>
      <c r="G10" s="118" t="s">
        <v>220</v>
      </c>
      <c r="H10" s="118" t="s">
        <v>221</v>
      </c>
      <c r="I10" s="120">
        <v>40000</v>
      </c>
      <c r="J10" s="120"/>
      <c r="K10" s="120"/>
      <c r="L10" s="120">
        <v>40000</v>
      </c>
      <c r="M10" s="120"/>
      <c r="N10" s="120"/>
      <c r="O10" s="120"/>
      <c r="P10" s="120"/>
      <c r="Q10" s="120"/>
      <c r="R10" s="120"/>
      <c r="S10" s="120"/>
      <c r="T10" s="120"/>
      <c r="U10" s="93"/>
      <c r="V10" s="120"/>
      <c r="W10" s="120"/>
    </row>
    <row r="11" ht="32.9" customHeight="1" spans="1:23">
      <c r="A11" s="118" t="s">
        <v>216</v>
      </c>
      <c r="B11" s="119" t="s">
        <v>217</v>
      </c>
      <c r="C11" s="118" t="s">
        <v>215</v>
      </c>
      <c r="D11" s="118" t="s">
        <v>45</v>
      </c>
      <c r="E11" s="118" t="s">
        <v>103</v>
      </c>
      <c r="F11" s="118" t="s">
        <v>104</v>
      </c>
      <c r="G11" s="118" t="s">
        <v>195</v>
      </c>
      <c r="H11" s="118" t="s">
        <v>196</v>
      </c>
      <c r="I11" s="120">
        <v>1970514.42</v>
      </c>
      <c r="J11" s="120"/>
      <c r="K11" s="120"/>
      <c r="L11" s="120">
        <v>1592400</v>
      </c>
      <c r="M11" s="120"/>
      <c r="N11" s="120"/>
      <c r="O11" s="120">
        <v>378114.42</v>
      </c>
      <c r="P11" s="120"/>
      <c r="Q11" s="120"/>
      <c r="R11" s="120"/>
      <c r="S11" s="120"/>
      <c r="T11" s="120"/>
      <c r="U11" s="93"/>
      <c r="V11" s="120"/>
      <c r="W11" s="120"/>
    </row>
    <row r="12" ht="32.9" customHeight="1" spans="1:23">
      <c r="A12" s="118" t="s">
        <v>216</v>
      </c>
      <c r="B12" s="119" t="s">
        <v>217</v>
      </c>
      <c r="C12" s="118" t="s">
        <v>215</v>
      </c>
      <c r="D12" s="118" t="s">
        <v>45</v>
      </c>
      <c r="E12" s="118" t="s">
        <v>103</v>
      </c>
      <c r="F12" s="118" t="s">
        <v>104</v>
      </c>
      <c r="G12" s="118" t="s">
        <v>222</v>
      </c>
      <c r="H12" s="118" t="s">
        <v>223</v>
      </c>
      <c r="I12" s="120">
        <v>616000</v>
      </c>
      <c r="J12" s="120"/>
      <c r="K12" s="120"/>
      <c r="L12" s="120">
        <v>616000</v>
      </c>
      <c r="M12" s="120"/>
      <c r="N12" s="120"/>
      <c r="O12" s="120"/>
      <c r="P12" s="120"/>
      <c r="Q12" s="120"/>
      <c r="R12" s="120"/>
      <c r="S12" s="120"/>
      <c r="T12" s="120"/>
      <c r="U12" s="93"/>
      <c r="V12" s="120"/>
      <c r="W12" s="120"/>
    </row>
    <row r="13" ht="32.9" customHeight="1" spans="1:23">
      <c r="A13" s="118" t="s">
        <v>216</v>
      </c>
      <c r="B13" s="119" t="s">
        <v>217</v>
      </c>
      <c r="C13" s="118" t="s">
        <v>215</v>
      </c>
      <c r="D13" s="118" t="s">
        <v>45</v>
      </c>
      <c r="E13" s="118" t="s">
        <v>103</v>
      </c>
      <c r="F13" s="118" t="s">
        <v>104</v>
      </c>
      <c r="G13" s="118" t="s">
        <v>199</v>
      </c>
      <c r="H13" s="118" t="s">
        <v>200</v>
      </c>
      <c r="I13" s="120">
        <v>209368</v>
      </c>
      <c r="J13" s="120"/>
      <c r="K13" s="120"/>
      <c r="L13" s="120">
        <v>200000</v>
      </c>
      <c r="M13" s="120"/>
      <c r="N13" s="120"/>
      <c r="O13" s="120">
        <v>9368</v>
      </c>
      <c r="P13" s="120"/>
      <c r="Q13" s="120"/>
      <c r="R13" s="120"/>
      <c r="S13" s="120"/>
      <c r="T13" s="120"/>
      <c r="U13" s="93"/>
      <c r="V13" s="120"/>
      <c r="W13" s="120"/>
    </row>
    <row r="14" ht="32.9" customHeight="1" spans="1:23">
      <c r="A14" s="118" t="s">
        <v>216</v>
      </c>
      <c r="B14" s="119" t="s">
        <v>217</v>
      </c>
      <c r="C14" s="118" t="s">
        <v>215</v>
      </c>
      <c r="D14" s="118" t="s">
        <v>45</v>
      </c>
      <c r="E14" s="118" t="s">
        <v>103</v>
      </c>
      <c r="F14" s="118" t="s">
        <v>104</v>
      </c>
      <c r="G14" s="118" t="s">
        <v>218</v>
      </c>
      <c r="H14" s="118" t="s">
        <v>219</v>
      </c>
      <c r="I14" s="120">
        <v>418800</v>
      </c>
      <c r="J14" s="120"/>
      <c r="K14" s="120"/>
      <c r="L14" s="120">
        <v>418800</v>
      </c>
      <c r="M14" s="120"/>
      <c r="N14" s="120"/>
      <c r="O14" s="120"/>
      <c r="P14" s="120"/>
      <c r="Q14" s="120"/>
      <c r="R14" s="120"/>
      <c r="S14" s="120"/>
      <c r="T14" s="120"/>
      <c r="U14" s="93"/>
      <c r="V14" s="120"/>
      <c r="W14" s="120"/>
    </row>
    <row r="15" ht="32.9" customHeight="1" spans="1:23">
      <c r="A15" s="118" t="s">
        <v>216</v>
      </c>
      <c r="B15" s="119" t="s">
        <v>217</v>
      </c>
      <c r="C15" s="118" t="s">
        <v>215</v>
      </c>
      <c r="D15" s="118" t="s">
        <v>45</v>
      </c>
      <c r="E15" s="118" t="s">
        <v>103</v>
      </c>
      <c r="F15" s="118" t="s">
        <v>104</v>
      </c>
      <c r="G15" s="118" t="s">
        <v>224</v>
      </c>
      <c r="H15" s="118" t="s">
        <v>225</v>
      </c>
      <c r="I15" s="120">
        <v>322332</v>
      </c>
      <c r="J15" s="120"/>
      <c r="K15" s="120"/>
      <c r="L15" s="120">
        <v>292600</v>
      </c>
      <c r="M15" s="120"/>
      <c r="N15" s="120"/>
      <c r="O15" s="120">
        <v>29732</v>
      </c>
      <c r="P15" s="120"/>
      <c r="Q15" s="120"/>
      <c r="R15" s="120"/>
      <c r="S15" s="120"/>
      <c r="T15" s="120"/>
      <c r="U15" s="93"/>
      <c r="V15" s="120"/>
      <c r="W15" s="120"/>
    </row>
    <row r="16" ht="32.9" customHeight="1" spans="1:23">
      <c r="A16" s="118" t="s">
        <v>216</v>
      </c>
      <c r="B16" s="119" t="s">
        <v>217</v>
      </c>
      <c r="C16" s="118" t="s">
        <v>215</v>
      </c>
      <c r="D16" s="118" t="s">
        <v>45</v>
      </c>
      <c r="E16" s="118" t="s">
        <v>103</v>
      </c>
      <c r="F16" s="118" t="s">
        <v>104</v>
      </c>
      <c r="G16" s="118" t="s">
        <v>220</v>
      </c>
      <c r="H16" s="118" t="s">
        <v>221</v>
      </c>
      <c r="I16" s="120">
        <v>22000</v>
      </c>
      <c r="J16" s="120"/>
      <c r="K16" s="120"/>
      <c r="L16" s="120">
        <v>22000</v>
      </c>
      <c r="M16" s="120"/>
      <c r="N16" s="120"/>
      <c r="O16" s="120"/>
      <c r="P16" s="120"/>
      <c r="Q16" s="120"/>
      <c r="R16" s="120"/>
      <c r="S16" s="120"/>
      <c r="T16" s="120"/>
      <c r="U16" s="93"/>
      <c r="V16" s="120"/>
      <c r="W16" s="120"/>
    </row>
    <row r="17" ht="32.9" customHeight="1" spans="1:23">
      <c r="A17" s="118"/>
      <c r="B17" s="118"/>
      <c r="C17" s="118" t="s">
        <v>226</v>
      </c>
      <c r="D17" s="118"/>
      <c r="E17" s="118"/>
      <c r="F17" s="118"/>
      <c r="G17" s="118"/>
      <c r="H17" s="118"/>
      <c r="I17" s="120">
        <v>100000</v>
      </c>
      <c r="J17" s="120"/>
      <c r="K17" s="120"/>
      <c r="L17" s="120"/>
      <c r="M17" s="120"/>
      <c r="N17" s="120">
        <v>100000</v>
      </c>
      <c r="O17" s="120"/>
      <c r="P17" s="120"/>
      <c r="Q17" s="120"/>
      <c r="R17" s="120"/>
      <c r="S17" s="120"/>
      <c r="T17" s="120"/>
      <c r="U17" s="93"/>
      <c r="V17" s="120"/>
      <c r="W17" s="120"/>
    </row>
    <row r="18" ht="32.9" customHeight="1" spans="1:23">
      <c r="A18" s="118" t="s">
        <v>227</v>
      </c>
      <c r="B18" s="119" t="s">
        <v>228</v>
      </c>
      <c r="C18" s="118" t="s">
        <v>226</v>
      </c>
      <c r="D18" s="118" t="s">
        <v>45</v>
      </c>
      <c r="E18" s="118" t="s">
        <v>63</v>
      </c>
      <c r="F18" s="118" t="s">
        <v>64</v>
      </c>
      <c r="G18" s="118" t="s">
        <v>201</v>
      </c>
      <c r="H18" s="118" t="s">
        <v>202</v>
      </c>
      <c r="I18" s="120">
        <v>100000</v>
      </c>
      <c r="J18" s="120"/>
      <c r="K18" s="120"/>
      <c r="L18" s="120"/>
      <c r="M18" s="120"/>
      <c r="N18" s="120">
        <v>100000</v>
      </c>
      <c r="O18" s="120"/>
      <c r="P18" s="120"/>
      <c r="Q18" s="120"/>
      <c r="R18" s="120"/>
      <c r="S18" s="120"/>
      <c r="T18" s="120"/>
      <c r="U18" s="93"/>
      <c r="V18" s="120"/>
      <c r="W18" s="120"/>
    </row>
    <row r="19" ht="32.9" customHeight="1" spans="1:23">
      <c r="A19" s="118"/>
      <c r="B19" s="118"/>
      <c r="C19" s="118" t="s">
        <v>229</v>
      </c>
      <c r="D19" s="118"/>
      <c r="E19" s="118"/>
      <c r="F19" s="118"/>
      <c r="G19" s="118"/>
      <c r="H19" s="118"/>
      <c r="I19" s="120">
        <v>55000</v>
      </c>
      <c r="J19" s="120"/>
      <c r="K19" s="120"/>
      <c r="L19" s="120"/>
      <c r="M19" s="120"/>
      <c r="N19" s="120">
        <v>55000</v>
      </c>
      <c r="O19" s="120"/>
      <c r="P19" s="120"/>
      <c r="Q19" s="120"/>
      <c r="R19" s="120"/>
      <c r="S19" s="120"/>
      <c r="T19" s="120"/>
      <c r="U19" s="93"/>
      <c r="V19" s="120"/>
      <c r="W19" s="120"/>
    </row>
    <row r="20" ht="32.9" customHeight="1" spans="1:23">
      <c r="A20" s="118" t="s">
        <v>216</v>
      </c>
      <c r="B20" s="119" t="s">
        <v>230</v>
      </c>
      <c r="C20" s="118" t="s">
        <v>229</v>
      </c>
      <c r="D20" s="118" t="s">
        <v>45</v>
      </c>
      <c r="E20" s="118" t="s">
        <v>67</v>
      </c>
      <c r="F20" s="118" t="s">
        <v>68</v>
      </c>
      <c r="G20" s="118" t="s">
        <v>197</v>
      </c>
      <c r="H20" s="118" t="s">
        <v>198</v>
      </c>
      <c r="I20" s="120">
        <v>55000</v>
      </c>
      <c r="J20" s="120"/>
      <c r="K20" s="120"/>
      <c r="L20" s="120"/>
      <c r="M20" s="120"/>
      <c r="N20" s="120">
        <v>55000</v>
      </c>
      <c r="O20" s="120"/>
      <c r="P20" s="120"/>
      <c r="Q20" s="120"/>
      <c r="R20" s="120"/>
      <c r="S20" s="120"/>
      <c r="T20" s="120"/>
      <c r="U20" s="93"/>
      <c r="V20" s="120"/>
      <c r="W20" s="120"/>
    </row>
    <row r="21" ht="18.75" customHeight="1" spans="1:23">
      <c r="A21" s="36" t="s">
        <v>105</v>
      </c>
      <c r="B21" s="37"/>
      <c r="C21" s="37"/>
      <c r="D21" s="37"/>
      <c r="E21" s="37"/>
      <c r="F21" s="37"/>
      <c r="G21" s="37"/>
      <c r="H21" s="38"/>
      <c r="I21" s="120">
        <v>4014014.42</v>
      </c>
      <c r="J21" s="120"/>
      <c r="K21" s="120"/>
      <c r="L21" s="120">
        <v>3441800</v>
      </c>
      <c r="M21" s="120"/>
      <c r="N21" s="120">
        <v>155000</v>
      </c>
      <c r="O21" s="120">
        <v>417214.42</v>
      </c>
      <c r="P21" s="120"/>
      <c r="Q21" s="120"/>
      <c r="R21" s="120"/>
      <c r="S21" s="120"/>
      <c r="T21" s="120"/>
      <c r="U21" s="93"/>
      <c r="V21" s="120"/>
      <c r="W21" s="120"/>
    </row>
  </sheetData>
  <mergeCells count="28">
    <mergeCell ref="A2:W2"/>
    <mergeCell ref="A3:I3"/>
    <mergeCell ref="J4:M4"/>
    <mergeCell ref="N4:P4"/>
    <mergeCell ref="R4:W4"/>
    <mergeCell ref="J5:K5"/>
    <mergeCell ref="A21:H2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scale="35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4"/>
  <sheetViews>
    <sheetView showZeros="0" topLeftCell="A15" workbookViewId="0">
      <selection activeCell="K19" sqref="K19"/>
    </sheetView>
  </sheetViews>
  <sheetFormatPr defaultColWidth="9.14166666666667" defaultRowHeight="12" customHeight="1"/>
  <cols>
    <col min="1" max="1" width="31.3916666666667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40.5333333333333" customWidth="1"/>
  </cols>
  <sheetData>
    <row r="1" customHeight="1" spans="1:10">
      <c r="J1" s="49" t="s">
        <v>231</v>
      </c>
    </row>
    <row r="2" ht="28.5" customHeight="1" spans="1:10">
      <c r="A2" s="50" t="s">
        <v>232</v>
      </c>
      <c r="B2" s="32"/>
      <c r="C2" s="32"/>
      <c r="D2" s="32"/>
      <c r="E2" s="32"/>
      <c r="F2" s="51"/>
      <c r="G2" s="32"/>
      <c r="H2" s="51"/>
      <c r="I2" s="51"/>
      <c r="J2" s="32"/>
    </row>
    <row r="3" ht="15" customHeight="1" spans="1:10">
      <c r="A3" s="4" t="str">
        <f>"单位名称："&amp;"云南省棋牌运动管理中心"</f>
        <v>单位名称：云南省棋牌运动管理中心</v>
      </c>
    </row>
    <row r="4" ht="14.25" customHeight="1" spans="1:10">
      <c r="A4" s="52" t="s">
        <v>233</v>
      </c>
      <c r="B4" s="52" t="s">
        <v>234</v>
      </c>
      <c r="C4" s="52" t="s">
        <v>235</v>
      </c>
      <c r="D4" s="52" t="s">
        <v>236</v>
      </c>
      <c r="E4" s="52" t="s">
        <v>237</v>
      </c>
      <c r="F4" s="53" t="s">
        <v>238</v>
      </c>
      <c r="G4" s="52" t="s">
        <v>239</v>
      </c>
      <c r="H4" s="53" t="s">
        <v>240</v>
      </c>
      <c r="I4" s="53" t="s">
        <v>241</v>
      </c>
      <c r="J4" s="52" t="s">
        <v>242</v>
      </c>
    </row>
    <row r="5" ht="14.25" customHeight="1" spans="1:10">
      <c r="A5" s="52">
        <v>1</v>
      </c>
      <c r="B5" s="52">
        <v>2</v>
      </c>
      <c r="C5" s="52">
        <v>3</v>
      </c>
      <c r="D5" s="52">
        <v>4</v>
      </c>
      <c r="E5" s="52">
        <v>5</v>
      </c>
      <c r="F5" s="53">
        <v>6</v>
      </c>
      <c r="G5" s="52">
        <v>7</v>
      </c>
      <c r="H5" s="53">
        <v>8</v>
      </c>
      <c r="I5" s="53">
        <v>9</v>
      </c>
      <c r="J5" s="52">
        <v>10</v>
      </c>
    </row>
    <row r="6" ht="17.3" customHeight="1" spans="1:10">
      <c r="A6" s="54" t="s">
        <v>45</v>
      </c>
      <c r="B6" s="55"/>
      <c r="C6" s="55"/>
      <c r="D6" s="55"/>
      <c r="E6" s="56"/>
      <c r="F6" s="57"/>
      <c r="G6" s="56"/>
      <c r="H6" s="57"/>
      <c r="I6" s="57"/>
      <c r="J6" s="56"/>
    </row>
    <row r="7" ht="47.3" customHeight="1" spans="1:10">
      <c r="A7" s="113" t="s">
        <v>215</v>
      </c>
      <c r="B7" s="58" t="s">
        <v>243</v>
      </c>
      <c r="C7" s="58" t="s">
        <v>244</v>
      </c>
      <c r="D7" s="58" t="s">
        <v>245</v>
      </c>
      <c r="E7" s="54" t="s">
        <v>246</v>
      </c>
      <c r="F7" s="58" t="s">
        <v>247</v>
      </c>
      <c r="G7" s="54" t="s">
        <v>125</v>
      </c>
      <c r="H7" s="58" t="s">
        <v>248</v>
      </c>
      <c r="I7" s="58" t="s">
        <v>249</v>
      </c>
      <c r="J7" s="59" t="s">
        <v>250</v>
      </c>
    </row>
    <row r="8" ht="47.3" customHeight="1" spans="1:10">
      <c r="A8" s="113" t="s">
        <v>215</v>
      </c>
      <c r="B8" s="58" t="s">
        <v>251</v>
      </c>
      <c r="C8" s="58" t="s">
        <v>244</v>
      </c>
      <c r="D8" s="58" t="s">
        <v>245</v>
      </c>
      <c r="E8" s="54" t="s">
        <v>252</v>
      </c>
      <c r="F8" s="58" t="s">
        <v>247</v>
      </c>
      <c r="G8" s="54" t="s">
        <v>253</v>
      </c>
      <c r="H8" s="58" t="s">
        <v>254</v>
      </c>
      <c r="I8" s="58" t="s">
        <v>249</v>
      </c>
      <c r="J8" s="59" t="s">
        <v>255</v>
      </c>
    </row>
    <row r="9" ht="47.3" customHeight="1" spans="1:10">
      <c r="A9" s="113" t="s">
        <v>215</v>
      </c>
      <c r="B9" s="58" t="s">
        <v>251</v>
      </c>
      <c r="C9" s="58" t="s">
        <v>244</v>
      </c>
      <c r="D9" s="58" t="s">
        <v>245</v>
      </c>
      <c r="E9" s="54" t="s">
        <v>256</v>
      </c>
      <c r="F9" s="58" t="s">
        <v>247</v>
      </c>
      <c r="G9" s="54" t="s">
        <v>257</v>
      </c>
      <c r="H9" s="58" t="s">
        <v>254</v>
      </c>
      <c r="I9" s="58" t="s">
        <v>249</v>
      </c>
      <c r="J9" s="59" t="s">
        <v>258</v>
      </c>
    </row>
    <row r="10" ht="47.3" customHeight="1" spans="1:10">
      <c r="A10" s="113" t="s">
        <v>215</v>
      </c>
      <c r="B10" s="58" t="s">
        <v>251</v>
      </c>
      <c r="C10" s="58" t="s">
        <v>244</v>
      </c>
      <c r="D10" s="58" t="s">
        <v>245</v>
      </c>
      <c r="E10" s="54" t="s">
        <v>259</v>
      </c>
      <c r="F10" s="58" t="s">
        <v>247</v>
      </c>
      <c r="G10" s="54" t="s">
        <v>260</v>
      </c>
      <c r="H10" s="58" t="s">
        <v>261</v>
      </c>
      <c r="I10" s="58" t="s">
        <v>249</v>
      </c>
      <c r="J10" s="59" t="s">
        <v>262</v>
      </c>
    </row>
    <row r="11" ht="47.3" customHeight="1" spans="1:10">
      <c r="A11" s="113" t="s">
        <v>215</v>
      </c>
      <c r="B11" s="58" t="s">
        <v>251</v>
      </c>
      <c r="C11" s="58" t="s">
        <v>244</v>
      </c>
      <c r="D11" s="58" t="s">
        <v>245</v>
      </c>
      <c r="E11" s="54" t="s">
        <v>263</v>
      </c>
      <c r="F11" s="58" t="s">
        <v>247</v>
      </c>
      <c r="G11" s="54" t="s">
        <v>264</v>
      </c>
      <c r="H11" s="58" t="s">
        <v>248</v>
      </c>
      <c r="I11" s="58" t="s">
        <v>249</v>
      </c>
      <c r="J11" s="59" t="s">
        <v>265</v>
      </c>
    </row>
    <row r="12" ht="47.3" customHeight="1" spans="1:10">
      <c r="A12" s="113" t="s">
        <v>215</v>
      </c>
      <c r="B12" s="58" t="s">
        <v>251</v>
      </c>
      <c r="C12" s="58" t="s">
        <v>244</v>
      </c>
      <c r="D12" s="58" t="s">
        <v>245</v>
      </c>
      <c r="E12" s="54" t="s">
        <v>266</v>
      </c>
      <c r="F12" s="58" t="s">
        <v>247</v>
      </c>
      <c r="G12" s="54" t="s">
        <v>267</v>
      </c>
      <c r="H12" s="58" t="s">
        <v>254</v>
      </c>
      <c r="I12" s="58" t="s">
        <v>249</v>
      </c>
      <c r="J12" s="59" t="s">
        <v>268</v>
      </c>
    </row>
    <row r="13" ht="47.3" customHeight="1" spans="1:10">
      <c r="A13" s="113" t="s">
        <v>215</v>
      </c>
      <c r="B13" s="58" t="s">
        <v>251</v>
      </c>
      <c r="C13" s="58" t="s">
        <v>244</v>
      </c>
      <c r="D13" s="58" t="s">
        <v>245</v>
      </c>
      <c r="E13" s="54" t="s">
        <v>269</v>
      </c>
      <c r="F13" s="58" t="s">
        <v>247</v>
      </c>
      <c r="G13" s="54" t="s">
        <v>126</v>
      </c>
      <c r="H13" s="58" t="s">
        <v>270</v>
      </c>
      <c r="I13" s="58" t="s">
        <v>249</v>
      </c>
      <c r="J13" s="59" t="s">
        <v>271</v>
      </c>
    </row>
    <row r="14" ht="47.3" customHeight="1" spans="1:10">
      <c r="A14" s="113" t="s">
        <v>215</v>
      </c>
      <c r="B14" s="58" t="s">
        <v>251</v>
      </c>
      <c r="C14" s="58" t="s">
        <v>244</v>
      </c>
      <c r="D14" s="58" t="s">
        <v>245</v>
      </c>
      <c r="E14" s="54" t="s">
        <v>272</v>
      </c>
      <c r="F14" s="58" t="s">
        <v>247</v>
      </c>
      <c r="G14" s="54" t="s">
        <v>273</v>
      </c>
      <c r="H14" s="58" t="s">
        <v>248</v>
      </c>
      <c r="I14" s="58" t="s">
        <v>249</v>
      </c>
      <c r="J14" s="59" t="s">
        <v>274</v>
      </c>
    </row>
    <row r="15" ht="47.3" customHeight="1" spans="1:10">
      <c r="A15" s="113" t="s">
        <v>215</v>
      </c>
      <c r="B15" s="58" t="s">
        <v>251</v>
      </c>
      <c r="C15" s="58" t="s">
        <v>244</v>
      </c>
      <c r="D15" s="58" t="s">
        <v>245</v>
      </c>
      <c r="E15" s="54" t="s">
        <v>275</v>
      </c>
      <c r="F15" s="58" t="s">
        <v>247</v>
      </c>
      <c r="G15" s="54" t="s">
        <v>276</v>
      </c>
      <c r="H15" s="58" t="s">
        <v>254</v>
      </c>
      <c r="I15" s="58" t="s">
        <v>249</v>
      </c>
      <c r="J15" s="59" t="s">
        <v>277</v>
      </c>
    </row>
    <row r="16" ht="47.3" customHeight="1" spans="1:10">
      <c r="A16" s="113" t="s">
        <v>215</v>
      </c>
      <c r="B16" s="58" t="s">
        <v>251</v>
      </c>
      <c r="C16" s="58" t="s">
        <v>244</v>
      </c>
      <c r="D16" s="58" t="s">
        <v>278</v>
      </c>
      <c r="E16" s="54" t="s">
        <v>279</v>
      </c>
      <c r="F16" s="58" t="s">
        <v>247</v>
      </c>
      <c r="G16" s="54" t="s">
        <v>280</v>
      </c>
      <c r="H16" s="58" t="s">
        <v>281</v>
      </c>
      <c r="I16" s="58" t="s">
        <v>249</v>
      </c>
      <c r="J16" s="59" t="s">
        <v>282</v>
      </c>
    </row>
    <row r="17" ht="47.3" customHeight="1" spans="1:10">
      <c r="A17" s="113" t="s">
        <v>215</v>
      </c>
      <c r="B17" s="58" t="s">
        <v>251</v>
      </c>
      <c r="C17" s="58" t="s">
        <v>244</v>
      </c>
      <c r="D17" s="58" t="s">
        <v>278</v>
      </c>
      <c r="E17" s="54" t="s">
        <v>283</v>
      </c>
      <c r="F17" s="58" t="s">
        <v>247</v>
      </c>
      <c r="G17" s="54" t="s">
        <v>284</v>
      </c>
      <c r="H17" s="58" t="s">
        <v>281</v>
      </c>
      <c r="I17" s="58" t="s">
        <v>249</v>
      </c>
      <c r="J17" s="59" t="s">
        <v>285</v>
      </c>
    </row>
    <row r="18" ht="47.3" customHeight="1" spans="1:10">
      <c r="A18" s="113" t="s">
        <v>215</v>
      </c>
      <c r="B18" s="58" t="s">
        <v>251</v>
      </c>
      <c r="C18" s="58" t="s">
        <v>244</v>
      </c>
      <c r="D18" s="58" t="s">
        <v>278</v>
      </c>
      <c r="E18" s="54" t="s">
        <v>286</v>
      </c>
      <c r="F18" s="58" t="s">
        <v>247</v>
      </c>
      <c r="G18" s="54" t="s">
        <v>280</v>
      </c>
      <c r="H18" s="58" t="s">
        <v>281</v>
      </c>
      <c r="I18" s="58" t="s">
        <v>249</v>
      </c>
      <c r="J18" s="59" t="s">
        <v>287</v>
      </c>
    </row>
    <row r="19" ht="47.3" customHeight="1" spans="1:10">
      <c r="A19" s="113" t="s">
        <v>215</v>
      </c>
      <c r="B19" s="58" t="s">
        <v>251</v>
      </c>
      <c r="C19" s="58" t="s">
        <v>288</v>
      </c>
      <c r="D19" s="58" t="s">
        <v>289</v>
      </c>
      <c r="E19" s="54" t="s">
        <v>290</v>
      </c>
      <c r="F19" s="58" t="s">
        <v>247</v>
      </c>
      <c r="G19" s="54" t="s">
        <v>280</v>
      </c>
      <c r="H19" s="58" t="s">
        <v>281</v>
      </c>
      <c r="I19" s="58" t="s">
        <v>249</v>
      </c>
      <c r="J19" s="59" t="s">
        <v>291</v>
      </c>
    </row>
    <row r="20" ht="47.3" customHeight="1" spans="1:10">
      <c r="A20" s="113" t="s">
        <v>215</v>
      </c>
      <c r="B20" s="58" t="s">
        <v>251</v>
      </c>
      <c r="C20" s="58" t="s">
        <v>288</v>
      </c>
      <c r="D20" s="58" t="s">
        <v>289</v>
      </c>
      <c r="E20" s="54" t="s">
        <v>292</v>
      </c>
      <c r="F20" s="58" t="s">
        <v>247</v>
      </c>
      <c r="G20" s="54" t="s">
        <v>126</v>
      </c>
      <c r="H20" s="58" t="s">
        <v>281</v>
      </c>
      <c r="I20" s="58" t="s">
        <v>249</v>
      </c>
      <c r="J20" s="59" t="s">
        <v>293</v>
      </c>
    </row>
    <row r="21" ht="47.3" customHeight="1" spans="1:10">
      <c r="A21" s="113" t="s">
        <v>215</v>
      </c>
      <c r="B21" s="58" t="s">
        <v>251</v>
      </c>
      <c r="C21" s="58" t="s">
        <v>294</v>
      </c>
      <c r="D21" s="58" t="s">
        <v>295</v>
      </c>
      <c r="E21" s="54" t="s">
        <v>296</v>
      </c>
      <c r="F21" s="58" t="s">
        <v>247</v>
      </c>
      <c r="G21" s="54" t="s">
        <v>280</v>
      </c>
      <c r="H21" s="58" t="s">
        <v>281</v>
      </c>
      <c r="I21" s="58" t="s">
        <v>249</v>
      </c>
      <c r="J21" s="59" t="s">
        <v>297</v>
      </c>
    </row>
    <row r="22" ht="47.3" customHeight="1" spans="1:10">
      <c r="A22" s="113" t="s">
        <v>215</v>
      </c>
      <c r="B22" s="58" t="s">
        <v>251</v>
      </c>
      <c r="C22" s="58" t="s">
        <v>294</v>
      </c>
      <c r="D22" s="58" t="s">
        <v>295</v>
      </c>
      <c r="E22" s="54" t="s">
        <v>298</v>
      </c>
      <c r="F22" s="58" t="s">
        <v>247</v>
      </c>
      <c r="G22" s="54" t="s">
        <v>280</v>
      </c>
      <c r="H22" s="58" t="s">
        <v>281</v>
      </c>
      <c r="I22" s="58" t="s">
        <v>249</v>
      </c>
      <c r="J22" s="59" t="s">
        <v>299</v>
      </c>
    </row>
    <row r="23" ht="47.3" customHeight="1" spans="1:10">
      <c r="A23" s="113" t="s">
        <v>215</v>
      </c>
      <c r="B23" s="58" t="s">
        <v>251</v>
      </c>
      <c r="C23" s="58" t="s">
        <v>300</v>
      </c>
      <c r="D23" s="58" t="s">
        <v>301</v>
      </c>
      <c r="E23" s="54" t="s">
        <v>302</v>
      </c>
      <c r="F23" s="58" t="s">
        <v>303</v>
      </c>
      <c r="G23" s="54" t="s">
        <v>304</v>
      </c>
      <c r="H23" s="58" t="s">
        <v>305</v>
      </c>
      <c r="I23" s="58" t="s">
        <v>249</v>
      </c>
      <c r="J23" s="59" t="s">
        <v>306</v>
      </c>
    </row>
    <row r="24" ht="47.3" customHeight="1" spans="1:10">
      <c r="A24" s="113" t="s">
        <v>215</v>
      </c>
      <c r="B24" s="58" t="s">
        <v>251</v>
      </c>
      <c r="C24" s="58" t="s">
        <v>300</v>
      </c>
      <c r="D24" s="58" t="s">
        <v>301</v>
      </c>
      <c r="E24" s="54" t="s">
        <v>307</v>
      </c>
      <c r="F24" s="58" t="s">
        <v>303</v>
      </c>
      <c r="G24" s="54" t="s">
        <v>308</v>
      </c>
      <c r="H24" s="58" t="s">
        <v>305</v>
      </c>
      <c r="I24" s="58" t="s">
        <v>249</v>
      </c>
      <c r="J24" s="59" t="s">
        <v>309</v>
      </c>
    </row>
  </sheetData>
  <mergeCells count="4">
    <mergeCell ref="A2:J2"/>
    <mergeCell ref="A3:H3"/>
    <mergeCell ref="A7:A24"/>
    <mergeCell ref="B7:B24"/>
  </mergeCells>
  <pageMargins left="0.75" right="0.75" top="1" bottom="1" header="0.5" footer="0.5"/>
  <pageSetup paperSize="9" scale="4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单位财务收支预算总表01-1</vt:lpstr>
      <vt:lpstr>单位收入预算表01-2</vt:lpstr>
      <vt:lpstr>单位支出预算表01-3</vt:lpstr>
      <vt:lpstr>单位财政拨款收支预算总表02-1</vt:lpstr>
      <vt:lpstr>一般公共预算支出预算表02-2</vt:lpstr>
      <vt:lpstr>一般公共预算“三公”经费支出预算表03</vt:lpstr>
      <vt:lpstr>单位基本支出预算表04</vt:lpstr>
      <vt:lpstr>单位项目支出预算表05-1</vt:lpstr>
      <vt:lpstr>单位项目支出绩效目标表05-2</vt:lpstr>
      <vt:lpstr>单位政府性基金预算表06</vt:lpstr>
      <vt:lpstr>单位政府采购预算表07</vt:lpstr>
      <vt:lpstr>单位政府购买服务预算表08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单位项目支出中期规划预算表12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杜薇w</cp:lastModifiedBy>
  <dcterms:created xsi:type="dcterms:W3CDTF">2026-02-25T02:54:00Z</dcterms:created>
  <dcterms:modified xsi:type="dcterms:W3CDTF">2026-03-02T02:01:25Z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BFB4B404DCBD474B8E1F1B756E2E2C53_12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