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80" firstSheet="8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<sst xmlns="http://schemas.openxmlformats.org/spreadsheetml/2006/main" count="1412" uniqueCount="539">
  <si>
    <t>预算01-1表</t>
  </si>
  <si>
    <t>2026年单位财务收支预算总表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</si>
  <si>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</si>
  <si>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</si>
  <si>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</si>
  <si>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</si>
  <si>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</si>
  <si>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</si>
  <si>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</si>
  <si>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</si>
  <si>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</si>
  <si>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</si>
  <si>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</si>
  <si>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</si>
  <si>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</si>
  <si>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</si>
  <si>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</si>
  <si>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</si>
  <si>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</si>
  <si>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</si>
  <si>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</si>
  <si>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</si>
  <si>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</si>
  <si>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</si>
  <si>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</si>
  <si>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</si>
  <si>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</si>
  <si>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2026年单位收入预算表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</si>
  <si>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</si>
  <si>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</si>
  <si>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</si>
  <si>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</si>
  <si>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</si>
  <si>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</si>
  <si>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</si>
  <si>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</si>
  <si>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</si>
  <si>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</si>
  <si>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</si>
  <si>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</si>
  <si>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</si>
  <si>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</si>
  <si>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</si>
  <si>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</si>
  <si>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109018</t>
  </si>
  <si>
    <t>云南省体育产业发展中心</t>
  </si>
  <si>
    <t>预算01-3表</t>
  </si>
  <si>
    <t>2026年单位支出预算表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</si>
  <si>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</si>
  <si>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</si>
  <si>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</si>
  <si>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</si>
  <si>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</si>
  <si>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</si>
  <si>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</si>
  <si>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</si>
  <si>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</si>
  <si>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</si>
  <si>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</si>
  <si>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206</t>
  </si>
  <si>
    <t>科学技术支出</t>
  </si>
  <si>
    <t>20699</t>
  </si>
  <si>
    <t>其他科学技术支出</t>
  </si>
  <si>
    <t>2069903</t>
  </si>
  <si>
    <t>转制科研机构</t>
  </si>
  <si>
    <t>207</t>
  </si>
  <si>
    <t>文化旅游体育与传媒支出</t>
  </si>
  <si>
    <t>20703</t>
  </si>
  <si>
    <t>体育</t>
  </si>
  <si>
    <t>2070306</t>
  </si>
  <si>
    <t>体育训练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</si>
  <si>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</si>
  <si>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</si>
  <si>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</si>
  <si>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</si>
  <si>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</si>
  <si>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</si>
  <si>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</si>
  <si>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</si>
  <si>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</si>
  <si>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</si>
  <si>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</si>
  <si>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</si>
  <si>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</si>
  <si>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</si>
  <si>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</si>
  <si>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</si>
  <si>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</si>
  <si>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</si>
  <si>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</si>
  <si>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</si>
  <si>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</si>
  <si>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</si>
  <si>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</si>
  <si>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</si>
  <si>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</si>
  <si>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</si>
  <si>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</si>
  <si>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</si>
  <si>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</si>
  <si>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229</t>
  </si>
  <si>
    <t>22960</t>
  </si>
  <si>
    <t>彩票公益金安排的支出</t>
  </si>
  <si>
    <t>2296003</t>
  </si>
  <si>
    <t>用于体育事业的彩票公益金支出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</si>
  <si>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</si>
  <si>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</si>
  <si>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</si>
  <si>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</si>
  <si>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</si>
  <si>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</si>
  <si>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</si>
  <si>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</si>
  <si>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</si>
  <si>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</si>
  <si>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</si>
  <si>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</si>
  <si>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</si>
  <si>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</si>
  <si>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单位预算支出功能分类科目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</si>
  <si>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</si>
  <si>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</si>
  <si>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</si>
  <si>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</si>
  <si>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</si>
  <si>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</si>
  <si>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</si>
  <si>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</si>
  <si>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</si>
  <si>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</si>
  <si>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</si>
  <si>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</si>
  <si>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</si>
  <si>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</si>
  <si>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</si>
  <si>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</si>
  <si>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</si>
  <si>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注：本表无数据，公开表为空表。</t>
  </si>
  <si>
    <t>预算04表</t>
  </si>
  <si>
    <t>2026年单位基本支出预算表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</si>
  <si>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</si>
  <si>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</si>
  <si>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</si>
  <si>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</si>
  <si>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</si>
  <si>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</si>
  <si>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</si>
  <si>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</si>
  <si>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</si>
  <si>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</si>
  <si>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</si>
  <si>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</si>
  <si>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</si>
  <si>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</si>
  <si>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</si>
  <si>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530000210000000044309</t>
  </si>
  <si>
    <t>事业人员支出工资</t>
  </si>
  <si>
    <t>30101</t>
  </si>
  <si>
    <t>基本工资</t>
  </si>
  <si>
    <t>30103</t>
  </si>
  <si>
    <t>奖金</t>
  </si>
  <si>
    <t>30107</t>
  </si>
  <si>
    <t>绩效工资</t>
  </si>
  <si>
    <t>530000210000000044310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</si>
  <si>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</si>
  <si>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</si>
  <si>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</si>
  <si>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</si>
  <si>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</si>
  <si>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</si>
  <si>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</si>
  <si>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</si>
  <si>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</si>
  <si>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530000210000000044311</t>
  </si>
  <si>
    <t>社会保障缴费（职业年金单位缴费）</t>
  </si>
  <si>
    <t>30109</t>
  </si>
  <si>
    <t>职业年金缴费</t>
  </si>
  <si>
    <t>530000210000000044312</t>
  </si>
  <si>
    <t>30113</t>
  </si>
  <si>
    <t>530000210000000044313</t>
  </si>
  <si>
    <t>对个人和家庭的补助</t>
  </si>
  <si>
    <t>30302</t>
  </si>
  <si>
    <t>退休费</t>
  </si>
  <si>
    <t>530000210000000044315</t>
  </si>
  <si>
    <t>工会经费</t>
  </si>
  <si>
    <t>30228</t>
  </si>
  <si>
    <t>530000210000000044316</t>
  </si>
  <si>
    <t>一般公用经费</t>
  </si>
  <si>
    <t>30201</t>
  </si>
  <si>
    <t>办公费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</si>
  <si>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</si>
  <si>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</si>
  <si>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</si>
  <si>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</si>
  <si>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</si>
  <si>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</si>
  <si>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</si>
  <si>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</si>
  <si>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</si>
  <si>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</si>
  <si>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</si>
  <si>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</si>
  <si>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</si>
  <si>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</si>
  <si>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</si>
  <si>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</si>
  <si>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</si>
  <si>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</si>
  <si>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</si>
  <si>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</si>
  <si>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30218</t>
  </si>
  <si>
    <t>专用材料费</t>
  </si>
  <si>
    <t>30226</t>
  </si>
  <si>
    <t>劳务费</t>
  </si>
  <si>
    <t>30227</t>
  </si>
  <si>
    <t>委托业务费</t>
  </si>
  <si>
    <t>30239</t>
  </si>
  <si>
    <t>其他交通费用</t>
  </si>
  <si>
    <t>30240</t>
  </si>
  <si>
    <t>税金及附加费用</t>
  </si>
  <si>
    <t>30299</t>
  </si>
  <si>
    <t>其他商品和服务支出</t>
  </si>
  <si>
    <t>31002</t>
  </si>
  <si>
    <t>办公设备购置</t>
  </si>
  <si>
    <t>530000231100001110969</t>
  </si>
  <si>
    <t>公车购置及运维费</t>
  </si>
  <si>
    <t>30231</t>
  </si>
  <si>
    <t>公务用车运行维护费</t>
  </si>
  <si>
    <t>530000231100001112828</t>
  </si>
  <si>
    <t>30217</t>
  </si>
  <si>
    <t>530000251100003329971</t>
  </si>
  <si>
    <t>体电所改制前离退休人员经费</t>
  </si>
  <si>
    <t>30305</t>
  </si>
  <si>
    <t>生活补助</t>
  </si>
  <si>
    <t>预算05-1表</t>
  </si>
  <si>
    <t>2026年单位项目支出预算表</t>
  </si>
  <si>
    <t>项目分类</t>
  </si>
  <si>
    <t>项目单位</t>
  </si>
  <si>
    <t>本年拨款</t>
  </si>
  <si>
    <t>其中：本次下达</t>
  </si>
  <si>
    <t>公务用车购置经费</t>
  </si>
  <si>
    <t>530000251100003346711</t>
  </si>
  <si>
    <t>31013</t>
  </si>
  <si>
    <t>公务用车购置</t>
  </si>
  <si>
    <t>其他人员支出</t>
  </si>
  <si>
    <t>民生类</t>
  </si>
  <si>
    <t>530000231100001110955</t>
  </si>
  <si>
    <t>30199</t>
  </si>
  <si>
    <t>其他工资福利支出</t>
  </si>
  <si>
    <t>体产中心体彩公益金专项经费</t>
  </si>
  <si>
    <t>事业发展类</t>
  </si>
  <si>
    <t>530000231100001100612</t>
  </si>
  <si>
    <t>因公出国（境）专项经费</t>
  </si>
  <si>
    <t>因公出国（境）经费</t>
  </si>
  <si>
    <t>530000261100004495333</t>
  </si>
  <si>
    <t>30212</t>
  </si>
  <si>
    <t>因公出国（境）费用</t>
  </si>
  <si>
    <t>预算05-2表</t>
  </si>
  <si>
    <t>2026年单位项目支出绩效目标表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</si>
  <si>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</si>
  <si>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</si>
  <si>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</si>
  <si>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</si>
  <si>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</si>
  <si>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</si>
  <si>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</si>
  <si>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</si>
  <si>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</si>
  <si>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</si>
  <si>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在2026年完成产业智库建设工作、体育产业专项调查工作，做好运动队后勤保障工作购置消耗性服装器材一批，助力推广和加快发展户外运动产业，申请博览会、展览会参展经费，举办四项省内户外运动赛事活动，一项“一带一路”汽车拉力赛活动。举办两项球类公开赛的活动。</t>
  </si>
  <si>
    <t>产出指标</t>
  </si>
  <si>
    <t>数量指标</t>
  </si>
  <si>
    <t>运动员年度服装采购数</t>
  </si>
  <si>
    <t>&gt;=</t>
  </si>
  <si>
    <t>1000</t>
  </si>
  <si>
    <t>套</t>
  </si>
  <si>
    <t>定量指标</t>
  </si>
  <si>
    <t>反映购置消耗性服装冬服的数量情况。</t>
  </si>
  <si>
    <t>在2026年完成产业智库建设工作、体育产业专项调查工作，做好运动队后勤保障工作购置消耗性服装器材一批，助力推广和加快发展户外运动产业申请博览会、展览会参展经费，举办四项省内户外运动赛事活动，一项一带一路汽车拉力赛活动。举办两项球类公开赛的活动。</t>
  </si>
  <si>
    <t>参加展览（展会）次数</t>
  </si>
  <si>
    <t>=</t>
  </si>
  <si>
    <t>次</t>
  </si>
  <si>
    <t>反映参加博览会情况。</t>
  </si>
  <si>
    <t>举办户外赛事活动数量</t>
  </si>
  <si>
    <t>项</t>
  </si>
  <si>
    <t>反映举办赛事活动数量情况。</t>
  </si>
  <si>
    <t>乡村摩托体育文化嘉年华参赛人数</t>
  </si>
  <si>
    <t>2000</t>
  </si>
  <si>
    <t>人</t>
  </si>
  <si>
    <t xml:space="preserve">参加乡村摩托体育文化嘉年华活动人数2000人以上。
</t>
  </si>
  <si>
    <t>茶马1000里越野赛比赛站点</t>
  </si>
  <si>
    <t>站</t>
  </si>
  <si>
    <t>茶马1000里越野赛比赛站点数量。</t>
  </si>
  <si>
    <t>七彩云南户外运动赛比赛项目数量</t>
  </si>
  <si>
    <t>反映七彩云南户外运动挑战赛比赛项目数量。</t>
  </si>
  <si>
    <t>美丽乡村户外运动嘉年华参赛人数</t>
  </si>
  <si>
    <t>4000</t>
  </si>
  <si>
    <t>反映参与美丽乡村户外运动嘉年华的人次。</t>
  </si>
  <si>
    <t>国际汽车拉力赛赛事站点个数</t>
  </si>
  <si>
    <t>个</t>
  </si>
  <si>
    <t>反映“一带一路”汽车拉力赛赛事站点数量。</t>
  </si>
  <si>
    <t>智库项目参加培训人数</t>
  </si>
  <si>
    <t>7</t>
  </si>
  <si>
    <t>反映参与培训的人数。</t>
  </si>
  <si>
    <t>体育产业智库建设相关报告数量</t>
  </si>
  <si>
    <t>30</t>
  </si>
  <si>
    <t>篇</t>
  </si>
  <si>
    <t>反映体育产业智库建设调研报告及专报数量。</t>
  </si>
  <si>
    <t>体育产业专项调查问卷数量</t>
  </si>
  <si>
    <t>6000</t>
  </si>
  <si>
    <t>份</t>
  </si>
  <si>
    <t>反映我省体育产业专项调查问卷情况。</t>
  </si>
  <si>
    <t>茶马1000里越野赛参赛人数</t>
  </si>
  <si>
    <t>反映茶马1000里越野赛参赛人数。</t>
  </si>
  <si>
    <t>七彩云南户外运动挑战赛参赛人数</t>
  </si>
  <si>
    <t>260</t>
  </si>
  <si>
    <t>反映七彩云南户外运动挑战赛参赛人数。</t>
  </si>
  <si>
    <t>国际汽车拉力赛参赛人数</t>
  </si>
  <si>
    <t>50</t>
  </si>
  <si>
    <t>反映汽车拉力赛参赛人数。</t>
  </si>
  <si>
    <t>篮球俱乐部联赛参赛人数</t>
  </si>
  <si>
    <t>400</t>
  </si>
  <si>
    <t>反映篮球俱乐部联赛参赛人数。</t>
  </si>
  <si>
    <t>云南省产业大会邀请企业数量</t>
  </si>
  <si>
    <t>15</t>
  </si>
  <si>
    <t>反映邀请产业大会企业数量。</t>
  </si>
  <si>
    <t>出具赛事专项报告场次</t>
  </si>
  <si>
    <t>反映出具赛事专项报告场次。</t>
  </si>
  <si>
    <t>报废运动队射击训练子弹数量</t>
  </si>
  <si>
    <t>828713</t>
  </si>
  <si>
    <t>发</t>
  </si>
  <si>
    <t>反映报废子弹数。</t>
  </si>
  <si>
    <t>招商引资项目入库建档数量</t>
  </si>
  <si>
    <t>160</t>
  </si>
  <si>
    <t>反映体育产业招商引资项目入库建档数量。</t>
  </si>
  <si>
    <t>开展招商推介与对接活动次数</t>
  </si>
  <si>
    <t>反映开展招商推介与对接活动次数。</t>
  </si>
  <si>
    <t>飞盘联赛比赛场次</t>
  </si>
  <si>
    <t>反映飞盘联赛比赛场次。</t>
  </si>
  <si>
    <t>职业拳击联赛参赛人数</t>
  </si>
  <si>
    <t>200</t>
  </si>
  <si>
    <t>反映职业拳击联赛参赛人数。</t>
  </si>
  <si>
    <t>质量指标</t>
  </si>
  <si>
    <t>运动员服装验收合格率</t>
  </si>
  <si>
    <t>100</t>
  </si>
  <si>
    <t>%</t>
  </si>
  <si>
    <t>反映购置的服装验收合格的情况。
验收合格率=验收合格数/购入数*100%</t>
  </si>
  <si>
    <t>时效指标</t>
  </si>
  <si>
    <t>赛事活动计划完成及时率</t>
  </si>
  <si>
    <t>90</t>
  </si>
  <si>
    <t>反映所有赛事活动是否及时完成。</t>
  </si>
  <si>
    <t>运动员服装采购计划完成及时率</t>
  </si>
  <si>
    <t>反映运动员服装采购计划完成及时率。</t>
  </si>
  <si>
    <t>体育产业项目计划执行及时率</t>
  </si>
  <si>
    <t>反映体育产业项目计划执行及时率。</t>
  </si>
  <si>
    <t>效益指标</t>
  </si>
  <si>
    <t>社会效益</t>
  </si>
  <si>
    <t>参观展览（展会）群众数量增长率</t>
  </si>
  <si>
    <t>反映参观展会群众人数。</t>
  </si>
  <si>
    <t>参与赛事活动选手及观众数增长率</t>
  </si>
  <si>
    <t>反映参加赛事活动的人数。</t>
  </si>
  <si>
    <t>体育产业专项调查结果公开率</t>
  </si>
  <si>
    <t>反映我省体育产业专项调查结果公开率。</t>
  </si>
  <si>
    <t>赛事活动安全事故发生率</t>
  </si>
  <si>
    <t>0.00</t>
  </si>
  <si>
    <t>反映赛事活动安全风险。</t>
  </si>
  <si>
    <t>满意度指标</t>
  </si>
  <si>
    <t>服务对象满意度</t>
  </si>
  <si>
    <t>受益对象满意度</t>
  </si>
  <si>
    <t>调查运动员对消耗性服装器材使用结果的满意度。</t>
  </si>
  <si>
    <t>参展单位满意度</t>
  </si>
  <si>
    <t>调查参展单位的参展结果满意度。</t>
  </si>
  <si>
    <t>参赛运动员满意度</t>
  </si>
  <si>
    <t>调查参赛运动员对赛事活动的满意度。</t>
  </si>
  <si>
    <t>服装领用对象满意度</t>
  </si>
  <si>
    <t>调查运动员对所领用服装的满意度。</t>
  </si>
  <si>
    <t>参与体育产业专项调查对象满意度</t>
  </si>
  <si>
    <t>调查参与体育产业专项调查对象满意度</t>
  </si>
  <si>
    <t>规范保障其他人员薪酬及相关支出，确保经费专款专用、合规发放，稳定人员队伍，高效支撑单位辅助工作与服务保障落地，提升协同效能，保障各项业务有序运转。</t>
  </si>
  <si>
    <t>实有编外人员人数</t>
  </si>
  <si>
    <t>20</t>
  </si>
  <si>
    <t>考核下一年度聘用人员人数</t>
  </si>
  <si>
    <t>外聘人员工资发放准确率</t>
  </si>
  <si>
    <t>反映外聘人员工资发放准确率。</t>
  </si>
  <si>
    <t>可持续影响</t>
  </si>
  <si>
    <t>项目持续发挥作用的期限</t>
  </si>
  <si>
    <t>1年以上</t>
  </si>
  <si>
    <t>定性指标</t>
  </si>
  <si>
    <t>发放编外人员工资持续发挥作用期限</t>
  </si>
  <si>
    <t>外聘人员满意度</t>
  </si>
  <si>
    <t xml:space="preserve">反映单位外聘人员对工资发放的满意程度。
</t>
  </si>
  <si>
    <t>为保证单位产业工作正常开展，申请使用自筹资金购置公务车辆一辆。</t>
  </si>
  <si>
    <t>购置公务用车数量</t>
  </si>
  <si>
    <t>1.00</t>
  </si>
  <si>
    <t>张</t>
  </si>
  <si>
    <t xml:space="preserve">反映公用经费保障部门（单位）正常运转的公务用车数量。公务用车包括编制内公务用车数量及年度新购置公务用车数量。
</t>
  </si>
  <si>
    <t>为保证单位产业工作正常开展，申请使用自筹资金购置公务车辆一张。</t>
  </si>
  <si>
    <t>新购车辆验收合格率</t>
  </si>
  <si>
    <t>反映单位新购公务用车的验收合格率。</t>
  </si>
  <si>
    <t>公车购置计划完成及时率</t>
  </si>
  <si>
    <t>反映公车购置计划完成及时率。</t>
  </si>
  <si>
    <t>公车使用年限</t>
  </si>
  <si>
    <t>8</t>
  </si>
  <si>
    <t>年</t>
  </si>
  <si>
    <t>反映新购公务车使用年限。</t>
  </si>
  <si>
    <t>单位人员满意度</t>
  </si>
  <si>
    <t xml:space="preserve">反映部门（单位）人员对公用经费保障的满意程度。
</t>
  </si>
  <si>
    <t>成本指标</t>
  </si>
  <si>
    <t>经济成本指标</t>
  </si>
  <si>
    <t>购置公务用车成本费用</t>
  </si>
  <si>
    <t>&lt;=</t>
  </si>
  <si>
    <t>250000</t>
  </si>
  <si>
    <t>元</t>
  </si>
  <si>
    <t>反映单位“三公”经费成本费用。</t>
  </si>
  <si>
    <t>结合本单位职能职责，服从省体育局安排，开展“一带一路”汽车拉力赛，助力体育对外交流。</t>
  </si>
  <si>
    <t>出访团组批次</t>
  </si>
  <si>
    <t>反映年度组织出访批次和团组的数量情况。</t>
  </si>
  <si>
    <t>结合本单位职能职责，服从省体育局安排，开展一带一路汽车拉力赛，助力体育对外交流。</t>
  </si>
  <si>
    <t>出访国家数</t>
  </si>
  <si>
    <t>反映年度出访的国家总数情况。</t>
  </si>
  <si>
    <t>出访人数</t>
  </si>
  <si>
    <t>反映年度组织出访人员总数情况。</t>
  </si>
  <si>
    <t>出访任务完成率</t>
  </si>
  <si>
    <t>反映出访计划完成的情况。
出访任务完成率=出访任务完成数/出访计划任务数*100%</t>
  </si>
  <si>
    <t>经费先行审核备案率</t>
  </si>
  <si>
    <t>反映出访团组对经费先行审核备案的情况。
经费先行审核备案率=出国前进行经费审核备案的团组数/出访总团组数*100%</t>
  </si>
  <si>
    <t>经费规范核销率</t>
  </si>
  <si>
    <t>反映出访出国经费规范核销情况。                   经费规范核销率=经费规范核销的团组数/出访总团组数*100%</t>
  </si>
  <si>
    <t>出访形成报告数</t>
  </si>
  <si>
    <t>反映出访成效，即组团出访形成的报告数量情况。</t>
  </si>
  <si>
    <t>促成成果数</t>
  </si>
  <si>
    <t>反映出访团组出访促进成果达成的数量情况，如提出建设性意见、建议的数量等。</t>
  </si>
  <si>
    <t>预算06表</t>
  </si>
  <si>
    <t>2026年政府性基金预算支出预算表</t>
  </si>
  <si>
    <t>政府性基金预算支出</t>
  </si>
  <si>
    <t>预算07表</t>
  </si>
  <si>
    <t>2026年单位政府采购预算表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</si>
  <si>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</si>
  <si>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</si>
  <si>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</si>
  <si>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</si>
  <si>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</si>
  <si>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</si>
  <si>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</si>
  <si>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</si>
  <si>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</si>
  <si>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</si>
  <si>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笔记本电脑</t>
  </si>
  <si>
    <t>A02010108 便携式计算机</t>
  </si>
  <si>
    <t>台</t>
  </si>
  <si>
    <t>复印纸</t>
  </si>
  <si>
    <t>A05040101 复印纸</t>
  </si>
  <si>
    <t>包</t>
  </si>
  <si>
    <t>碎纸机</t>
  </si>
  <si>
    <t>A02021399 其他销毁设备</t>
  </si>
  <si>
    <t>摄像机</t>
  </si>
  <si>
    <t>A02091103 摄录一体机</t>
  </si>
  <si>
    <t>台式电脑</t>
  </si>
  <si>
    <t>A02010105 台式计算机</t>
  </si>
  <si>
    <t>安保服务费</t>
  </si>
  <si>
    <t>C21040001 物业管理服务</t>
  </si>
  <si>
    <t>电脑显示器</t>
  </si>
  <si>
    <t>A02021104 液晶显示器</t>
  </si>
  <si>
    <t>运动队年度服装</t>
  </si>
  <si>
    <t>A05030399 其他被服</t>
  </si>
  <si>
    <t>批</t>
  </si>
  <si>
    <t>“一带一路·七彩云南”汽车拉力赛赛事服务</t>
  </si>
  <si>
    <t>C06049900 其他体育服务</t>
  </si>
  <si>
    <t>茶马1000里越野赛赛事服务</t>
  </si>
  <si>
    <t>美丽乡村户外运动嘉年华赛事服务</t>
  </si>
  <si>
    <t>七彩云南户外运动挑战赛赛事服务</t>
  </si>
  <si>
    <t>乡村摩托车体育文化嘉年华赛事服务</t>
  </si>
  <si>
    <t>云南省篮球俱乐部联赛赛事承办服务费</t>
  </si>
  <si>
    <t>云南省体育产业大会展区搭建服务</t>
  </si>
  <si>
    <t>云南省体育产业展会参展项目参展搭建服务</t>
  </si>
  <si>
    <t>C22029900 其他展览服务</t>
  </si>
  <si>
    <t>加油服务</t>
  </si>
  <si>
    <t>C23120302 车辆加油、添加燃料服务</t>
  </si>
  <si>
    <t>维修服务</t>
  </si>
  <si>
    <t>C23120301 车辆维修和保养服务</t>
  </si>
  <si>
    <t>保险服务</t>
  </si>
  <si>
    <t>C1804010201 机动车保险服务</t>
  </si>
  <si>
    <t>A02030503 小型客车</t>
  </si>
  <si>
    <t>辆</t>
  </si>
  <si>
    <t>预算08表</t>
  </si>
  <si>
    <t>2026年单位政府购买服务预算表</t>
  </si>
  <si>
    <t>政府购买服务项目</t>
  </si>
  <si>
    <t>政府购买服务目录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</si>
  <si>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</si>
  <si>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</si>
  <si>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</si>
  <si>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</si>
  <si>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</si>
  <si>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</si>
  <si>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</si>
  <si>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</si>
  <si>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</si>
  <si>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</si>
  <si>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</si>
  <si>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</si>
  <si>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</si>
  <si>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</si>
  <si>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</si>
  <si>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</si>
  <si>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</si>
  <si>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</si>
  <si>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</si>
  <si>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</si>
  <si>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</si>
  <si>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</si>
  <si>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</si>
  <si>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</si>
  <si>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</si>
  <si>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预算09-2表</t>
  </si>
  <si>
    <t>2026年省对下转移支付绩效目标表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</si>
  <si>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</si>
  <si>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</si>
  <si>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</si>
  <si>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</si>
  <si>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</si>
  <si>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</si>
  <si>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</si>
  <si>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</si>
  <si>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</si>
  <si>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设备</t>
  </si>
  <si>
    <t>电脑显示屏</t>
  </si>
  <si>
    <t>小汽车</t>
  </si>
  <si>
    <t>摄录一体机</t>
  </si>
  <si>
    <t>注：涉及土地使用权、房屋、公务用车购置，按照现行相关管理制度规定报批，以职能部门审批意见为准。</t>
  </si>
  <si>
    <t>预算11表</t>
  </si>
  <si>
    <t>2026年中央转移支付补助项目支出预算表</t>
  </si>
  <si>
    <t>上级补助</t>
  </si>
  <si>
    <t>预算12表</t>
  </si>
  <si>
    <t>2026年单位项目支出中期规划预算表</t>
  </si>
  <si>
    <t>项目级次</t>
  </si>
  <si>
    <t>2026年</t>
  </si>
  <si>
    <t>2027年</t>
  </si>
  <si>
    <t>2028年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</si>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</sst>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1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2"/>
      <name val="宋体"/>
      <charset val="1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8" fillId="0" borderId="7">
      <alignment horizontal="right" vertical="center"/>
    </xf>
    <xf numFmtId="49" fontId="8" fillId="0" borderId="7">
      <alignment horizontal="left" vertical="center" wrapText="1"/>
    </xf>
    <xf numFmtId="176" fontId="8" fillId="0" borderId="7">
      <alignment horizontal="right" vertical="center"/>
    </xf>
    <xf numFmtId="177" fontId="8" fillId="0" borderId="7">
      <alignment horizontal="right" vertical="center"/>
    </xf>
    <xf numFmtId="178" fontId="8" fillId="0" borderId="7">
      <alignment horizontal="right" vertical="center"/>
    </xf>
    <xf numFmtId="179" fontId="8" fillId="0" borderId="7">
      <alignment horizontal="right" vertical="center"/>
    </xf>
    <xf numFmtId="10" fontId="8" fillId="0" borderId="7">
      <alignment horizontal="right" vertical="center"/>
    </xf>
    <xf numFmtId="180" fontId="8" fillId="0" borderId="7">
      <alignment horizontal="right" vertical="center"/>
    </xf>
    <xf numFmtId="0" fontId="8" fillId="0" borderId="0">
      <alignment vertical="top"/>
      <protection locked="0"/>
    </xf>
  </cellStyleXfs>
  <cellXfs count="177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6" fontId="5" fillId="0" borderId="7" xfId="51" applyFo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57" applyFont="1" applyFill="1" applyBorder="1" applyAlignment="1" applyProtection="1">
      <alignment horizontal="left" wrapText="1"/>
    </xf>
    <xf numFmtId="0" fontId="7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8" fillId="0" borderId="0" xfId="50" applyBorder="1">
      <alignment horizontal="left" vertical="center" wrapText="1"/>
    </xf>
    <xf numFmtId="49" fontId="8" fillId="0" borderId="0" xfId="50" applyBorder="1" applyAlignment="1">
      <alignment horizontal="right" vertical="center" wrapText="1"/>
    </xf>
    <xf numFmtId="49" fontId="9" fillId="0" borderId="0" xfId="50" applyFont="1" applyBorder="1" applyAlignment="1">
      <alignment horizontal="center" vertical="center" wrapText="1"/>
    </xf>
    <xf numFmtId="49" fontId="10" fillId="0" borderId="7" xfId="50" applyFont="1" applyAlignment="1">
      <alignment horizontal="center" vertical="center" wrapText="1"/>
    </xf>
    <xf numFmtId="49" fontId="11" fillId="0" borderId="7" xfId="50" applyAlignment="1">
      <alignment horizontal="center" vertical="center" wrapText="1"/>
    </xf>
    <xf numFmtId="49" fontId="10" fillId="0" borderId="7" xfId="50" applyFont="1">
      <alignment horizontal="left" vertical="center" wrapText="1"/>
    </xf>
    <xf numFmtId="180" fontId="8" fillId="0" borderId="7" xfId="56">
      <alignment horizontal="right" vertical="center"/>
    </xf>
    <xf numFmtId="176" fontId="8" fillId="0" borderId="7" xfId="51">
      <alignment horizontal="right" vertical="center"/>
    </xf>
    <xf numFmtId="180" fontId="8" fillId="0" borderId="7" xfId="0" applyNumberFormat="1" applyFont="1" applyBorder="1" applyAlignment="1">
      <alignment horizontal="left" vertical="center"/>
    </xf>
    <xf numFmtId="176" fontId="8" fillId="0" borderId="7" xfId="0" applyNumberFormat="1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/>
      <protection locked="0"/>
    </xf>
    <xf numFmtId="0" fontId="12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3" fillId="0" borderId="0" xfId="0" applyFont="1" applyAlignment="1" applyProtection="1">
      <alignment horizontal="right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center" vertical="center" wrapText="1"/>
    </xf>
    <xf numFmtId="180" fontId="5" fillId="0" borderId="7" xfId="56" applyFont="1" applyAlignment="1">
      <alignment horizontal="center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9" fontId="5" fillId="0" borderId="7" xfId="50" applyFo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4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49" fontId="5" fillId="0" borderId="7" xfId="50" applyFont="1" applyAlignment="1">
      <alignment horizontal="left" vertical="center" wrapText="1" indent="1"/>
    </xf>
    <xf numFmtId="0" fontId="1" fillId="0" borderId="0" xfId="0" applyFont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>
      <alignment vertical="center"/>
    </xf>
    <xf numFmtId="4" fontId="20" fillId="0" borderId="7" xfId="0" applyNumberFormat="1" applyFont="1" applyBorder="1" applyAlignment="1" applyProtection="1">
      <alignment horizontal="right" vertical="center"/>
      <protection locked="0"/>
    </xf>
    <xf numFmtId="49" fontId="20" fillId="0" borderId="7" xfId="50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20" fillId="0" borderId="7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0" fontId="20" fillId="0" borderId="7" xfId="0" applyFont="1" applyBorder="1" applyAlignment="1">
      <alignment horizontal="center" vertical="center"/>
    </xf>
    <xf numFmtId="0" fontId="20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6" fontId="5" fillId="0" borderId="0" xfId="51" applyFont="1" applyBorder="1">
      <alignment horizontal="right" vertical="center"/>
    </xf>
    <xf numFmtId="0" fontId="1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20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176" fontId="20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20" fillId="0" borderId="6" xfId="0" applyFont="1" applyBorder="1" applyAlignment="1" applyProtection="1">
      <alignment horizontal="center" vertical="center"/>
      <protection locked="0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workbookViewId="0">
      <selection activeCell="A1" sqref="A1:D21"/>
    </sheetView>
  </sheetViews>
  <sheetFormatPr defaultColWidth="8" defaultRowHeight="14.25" customHeight="1" outlineLevelCol="3"/>
  <cols>
    <col min="1" max="1" width="39.5727272727273" customWidth="1"/>
    <col min="2" max="2" width="46.3181818181818" customWidth="1"/>
    <col min="3" max="3" width="40.4272727272727" customWidth="1"/>
    <col min="4" max="4" width="50.1727272727273" customWidth="1"/>
  </cols>
  <sheetData>
    <row r="1" ht="12" customHeight="1" spans="1:4">
      <c r="D1" s="94" t="s">
        <v>0</v>
      </c>
    </row>
    <row r="2" ht="36" customHeight="1" spans="1:4">
      <c r="A2" s="45" t="s">
        <v>1</v>
      </c>
      <c r="B2" s="169"/>
      <c r="C2" s="169"/>
      <c r="D2" s="169"/>
    </row>
    <row r="3" ht="21" customHeight="1" spans="1:4">
      <c r="A3" s="93" t="str">
        <f>"单位名称："&amp;"云南省体育产业发展中心"</f>
        <v>单位名称：云南省体育产业发展中心</v>
      </c>
      <c r="B3" s="134"/>
      <c r="C3" s="134"/>
      <c r="D3" s="92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4" customHeight="1" spans="1:4">
      <c r="A7" s="145" t="s">
        <v>8</v>
      </c>
      <c r="B7" s="123">
        <v>1072519.04</v>
      </c>
      <c r="C7" s="113" t="str">
        <f>"一"&amp;"、"&amp;"科学技术支出"</f>
        <v>一、科学技术支出</v>
      </c>
      <c r="D7" s="123">
        <v>515800</v>
      </c>
    </row>
    <row r="8" ht="25.4" customHeight="1" spans="1:4">
      <c r="A8" s="145" t="s">
        <v>9</v>
      </c>
      <c r="B8" s="123">
        <v>23764300</v>
      </c>
      <c r="C8" s="113" t="str">
        <f>"二"&amp;"、"&amp;"文化旅游体育与传媒支出"</f>
        <v>二、文化旅游体育与传媒支出</v>
      </c>
      <c r="D8" s="123">
        <v>8528990.48</v>
      </c>
    </row>
    <row r="9" ht="25.4" customHeight="1" spans="1:4">
      <c r="A9" s="145" t="s">
        <v>10</v>
      </c>
      <c r="B9" s="123"/>
      <c r="C9" s="113" t="str">
        <f>"三"&amp;"、"&amp;"社会保障和就业支出"</f>
        <v>三、社会保障和就业支出</v>
      </c>
      <c r="D9" s="123">
        <v>2047528.56</v>
      </c>
    </row>
    <row r="10" ht="25.4" customHeight="1" spans="1:4">
      <c r="A10" s="145" t="s">
        <v>11</v>
      </c>
      <c r="B10" s="88"/>
      <c r="C10" s="113" t="str">
        <f>"四"&amp;"、"&amp;"卫生健康支出"</f>
        <v>四、卫生健康支出</v>
      </c>
      <c r="D10" s="123">
        <v>500000</v>
      </c>
    </row>
    <row r="11" ht="25.4" customHeight="1" spans="1:4">
      <c r="A11" s="145" t="s">
        <v>12</v>
      </c>
      <c r="B11" s="123">
        <v>9720000</v>
      </c>
      <c r="C11" s="113" t="str">
        <f>"五"&amp;"、"&amp;"住房保障支出"</f>
        <v>五、住房保障支出</v>
      </c>
      <c r="D11" s="123">
        <v>210000</v>
      </c>
    </row>
    <row r="12" ht="25.4" customHeight="1" spans="1:4">
      <c r="A12" s="145" t="s">
        <v>13</v>
      </c>
      <c r="B12" s="88">
        <v>2780000</v>
      </c>
      <c r="C12" s="113" t="str">
        <f>"六"&amp;"、"&amp;"其他支出"</f>
        <v>六、其他支出</v>
      </c>
      <c r="D12" s="123">
        <v>25765013.24</v>
      </c>
    </row>
    <row r="13" ht="25.4" customHeight="1" spans="1:4">
      <c r="A13" s="145" t="s">
        <v>14</v>
      </c>
      <c r="B13" s="88"/>
      <c r="C13" s="113"/>
      <c r="D13" s="123"/>
    </row>
    <row r="14" ht="25.4" customHeight="1" spans="1:4">
      <c r="A14" s="145" t="s">
        <v>15</v>
      </c>
      <c r="B14" s="88"/>
      <c r="C14" s="113"/>
      <c r="D14" s="123"/>
    </row>
    <row r="15" ht="25.4" customHeight="1" spans="1:4">
      <c r="A15" s="170" t="s">
        <v>16</v>
      </c>
      <c r="B15" s="88"/>
      <c r="C15" s="113"/>
      <c r="D15" s="123"/>
    </row>
    <row r="16" ht="25.4" customHeight="1" spans="1:4">
      <c r="A16" s="170" t="s">
        <v>17</v>
      </c>
      <c r="B16" s="123">
        <v>6940000</v>
      </c>
      <c r="C16" s="113"/>
      <c r="D16" s="123"/>
    </row>
    <row r="17" ht="25.4" customHeight="1" spans="1:4">
      <c r="A17" s="171" t="s">
        <v>18</v>
      </c>
      <c r="B17" s="141">
        <v>34556819.04</v>
      </c>
      <c r="C17" s="143" t="s">
        <v>19</v>
      </c>
      <c r="D17" s="141">
        <v>37567332.28</v>
      </c>
    </row>
    <row r="18" ht="25.4" customHeight="1" spans="1:4">
      <c r="A18" s="172" t="s">
        <v>20</v>
      </c>
      <c r="B18" s="141">
        <v>3010513.24</v>
      </c>
      <c r="C18" s="173" t="s">
        <v>21</v>
      </c>
      <c r="D18" s="174"/>
    </row>
    <row r="19" ht="25.4" customHeight="1" spans="1:4">
      <c r="A19" s="175" t="s">
        <v>22</v>
      </c>
      <c r="B19" s="123">
        <v>2000713.24</v>
      </c>
      <c r="C19" s="142" t="s">
        <v>22</v>
      </c>
      <c r="D19" s="88"/>
    </row>
    <row r="20" ht="25.4" customHeight="1" spans="1:4">
      <c r="A20" s="175" t="s">
        <v>23</v>
      </c>
      <c r="B20" s="123">
        <v>1009800</v>
      </c>
      <c r="C20" s="142" t="s">
        <v>23</v>
      </c>
      <c r="D20" s="88"/>
    </row>
    <row r="21" ht="25.4" customHeight="1" spans="1:4">
      <c r="A21" s="176" t="s">
        <v>24</v>
      </c>
      <c r="B21" s="141">
        <v>37567332.28</v>
      </c>
      <c r="C21" s="143" t="s">
        <v>25</v>
      </c>
      <c r="D21" s="137">
        <v>37567332.28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B9" sqref="A1:F10"/>
    </sheetView>
  </sheetViews>
  <sheetFormatPr defaultColWidth="9.14545454545454" defaultRowHeight="14.25" customHeight="1" outlineLevelCol="5"/>
  <cols>
    <col min="1" max="1" width="29.0363636363636" customWidth="1"/>
    <col min="2" max="2" width="28.6" customWidth="1"/>
    <col min="3" max="3" width="31.6" customWidth="1"/>
    <col min="4" max="6" width="33.4545454545455" customWidth="1"/>
  </cols>
  <sheetData>
    <row r="1" ht="15.75" customHeight="1" spans="1:6">
      <c r="F1" s="55" t="s">
        <v>432</v>
      </c>
    </row>
    <row r="2" ht="28.5" customHeight="1" spans="1:6">
      <c r="A2" s="27" t="s">
        <v>433</v>
      </c>
      <c r="B2" s="27"/>
      <c r="C2" s="27"/>
      <c r="D2" s="27"/>
      <c r="E2" s="27"/>
      <c r="F2" s="27"/>
    </row>
    <row r="3" ht="15" customHeight="1" spans="1:6">
      <c r="A3" s="101" t="str">
        <f>"单位名称："&amp;"云南省体育产业发展中心"</f>
        <v>单位名称：云南省体育产业发展中心</v>
      </c>
      <c r="B3" s="102"/>
      <c r="C3" s="102"/>
      <c r="D3" s="58"/>
      <c r="E3" s="58"/>
      <c r="F3" s="103" t="s">
        <v>2</v>
      </c>
    </row>
    <row r="4" ht="18.75" customHeight="1" spans="1:6">
      <c r="A4" s="9" t="s">
        <v>140</v>
      </c>
      <c r="B4" s="9" t="s">
        <v>48</v>
      </c>
      <c r="C4" s="9" t="s">
        <v>49</v>
      </c>
      <c r="D4" s="15" t="s">
        <v>434</v>
      </c>
      <c r="E4" s="62"/>
      <c r="F4" s="62"/>
    </row>
    <row r="5" ht="30" customHeight="1" spans="1:6">
      <c r="A5" s="18"/>
      <c r="B5" s="18"/>
      <c r="C5" s="18"/>
      <c r="D5" s="15" t="s">
        <v>30</v>
      </c>
      <c r="E5" s="62" t="s">
        <v>57</v>
      </c>
      <c r="F5" s="62" t="s">
        <v>58</v>
      </c>
    </row>
    <row r="6" ht="16.5" customHeight="1" spans="1:6">
      <c r="A6" s="62">
        <v>1</v>
      </c>
      <c r="B6" s="62">
        <v>2</v>
      </c>
      <c r="C6" s="62">
        <v>3</v>
      </c>
      <c r="D6" s="62">
        <v>4</v>
      </c>
      <c r="E6" s="62">
        <v>5</v>
      </c>
      <c r="F6" s="62">
        <v>6</v>
      </c>
    </row>
    <row r="7" ht="20.25" customHeight="1" spans="1:6">
      <c r="A7" s="30" t="s">
        <v>45</v>
      </c>
      <c r="B7" s="30" t="s">
        <v>100</v>
      </c>
      <c r="C7" s="30" t="s">
        <v>56</v>
      </c>
      <c r="D7" s="22">
        <v>25765013.24</v>
      </c>
      <c r="E7" s="22"/>
      <c r="F7" s="22">
        <v>25765013.24</v>
      </c>
    </row>
    <row r="8" ht="20.25" customHeight="1" spans="1:6">
      <c r="A8" s="30" t="s">
        <v>45</v>
      </c>
      <c r="B8" s="104" t="s">
        <v>101</v>
      </c>
      <c r="C8" s="104" t="s">
        <v>102</v>
      </c>
      <c r="D8" s="22">
        <v>25765013.24</v>
      </c>
      <c r="E8" s="22"/>
      <c r="F8" s="22">
        <v>25765013.24</v>
      </c>
    </row>
    <row r="9" ht="20.25" customHeight="1" spans="1:6">
      <c r="A9" s="30" t="s">
        <v>45</v>
      </c>
      <c r="B9" s="105" t="s">
        <v>103</v>
      </c>
      <c r="C9" s="105" t="s">
        <v>104</v>
      </c>
      <c r="D9" s="22">
        <v>25765013.24</v>
      </c>
      <c r="E9" s="22"/>
      <c r="F9" s="22">
        <v>25765013.24</v>
      </c>
    </row>
    <row r="10" ht="17.25" customHeight="1" spans="1:6">
      <c r="A10" s="106" t="s">
        <v>105</v>
      </c>
      <c r="B10" s="107"/>
      <c r="C10" s="107" t="s">
        <v>105</v>
      </c>
      <c r="D10" s="22">
        <v>25765013.24</v>
      </c>
      <c r="E10" s="22"/>
      <c r="F10" s="22">
        <v>25765013.24</v>
      </c>
    </row>
  </sheetData>
  <mergeCells count="6">
    <mergeCell ref="A2:F2"/>
    <mergeCell ref="D4:F4"/>
    <mergeCell ref="A10:C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31"/>
  <sheetViews>
    <sheetView showZeros="0" topLeftCell="A13" workbookViewId="0">
      <selection activeCell="B20" sqref="A1:Q31"/>
    </sheetView>
  </sheetViews>
  <sheetFormatPr defaultColWidth="9.14545454545454" defaultRowHeight="14.25" customHeight="1"/>
  <cols>
    <col min="1" max="1" width="33" customWidth="1"/>
    <col min="2" max="2" width="35.2545454545455" customWidth="1"/>
    <col min="3" max="3" width="35.2818181818182" customWidth="1"/>
    <col min="4" max="4" width="7.70909090909091" customWidth="1"/>
    <col min="5" max="5" width="10.2818181818182" customWidth="1"/>
    <col min="6" max="11" width="14.7454545454545" customWidth="1"/>
    <col min="12" max="16" width="12.5727272727273" customWidth="1"/>
    <col min="17" max="17" width="10.4272727272727" customWidth="1"/>
  </cols>
  <sheetData>
    <row r="1" ht="13.5" customHeight="1" spans="1:17">
      <c r="O1" s="44"/>
      <c r="P1" s="44"/>
      <c r="Q1" s="92" t="s">
        <v>435</v>
      </c>
    </row>
    <row r="2" ht="27.75" customHeight="1" spans="1:17">
      <c r="A2" s="56" t="s">
        <v>436</v>
      </c>
      <c r="B2" s="27"/>
      <c r="C2" s="27"/>
      <c r="D2" s="27"/>
      <c r="E2" s="27"/>
      <c r="F2" s="27"/>
      <c r="G2" s="27"/>
      <c r="H2" s="27"/>
      <c r="I2" s="27"/>
      <c r="J2" s="27"/>
      <c r="K2" s="46"/>
      <c r="L2" s="27"/>
      <c r="M2" s="27"/>
      <c r="N2" s="27"/>
      <c r="O2" s="46"/>
      <c r="P2" s="46"/>
      <c r="Q2" s="27"/>
    </row>
    <row r="3" ht="18.75" customHeight="1" spans="1:17">
      <c r="A3" s="93" t="str">
        <f>"单位名称："&amp;"云南省体育产业发展中心"</f>
        <v>单位名称：云南省体育产业发展中心</v>
      </c>
      <c r="B3" s="6"/>
      <c r="C3" s="6"/>
      <c r="D3" s="6"/>
      <c r="E3" s="6"/>
      <c r="F3" s="6"/>
      <c r="G3" s="6"/>
      <c r="H3" s="6"/>
      <c r="I3" s="6"/>
      <c r="J3" s="6"/>
      <c r="O3" s="61"/>
      <c r="P3" s="61"/>
      <c r="Q3" s="94" t="s">
        <v>130</v>
      </c>
    </row>
    <row r="4" ht="15.75" customHeight="1" spans="1:17">
      <c r="A4" s="9" t="s">
        <v>437</v>
      </c>
      <c r="B4" s="72" t="s">
        <v>438</v>
      </c>
      <c r="C4" s="72" t="s">
        <v>439</v>
      </c>
      <c r="D4" s="72" t="s">
        <v>440</v>
      </c>
      <c r="E4" s="72" t="s">
        <v>441</v>
      </c>
      <c r="F4" s="72" t="s">
        <v>442</v>
      </c>
      <c r="G4" s="73" t="s">
        <v>147</v>
      </c>
      <c r="H4" s="73"/>
      <c r="I4" s="73"/>
      <c r="J4" s="73"/>
      <c r="K4" s="74"/>
      <c r="L4" s="73"/>
      <c r="M4" s="73"/>
      <c r="N4" s="73"/>
      <c r="O4" s="75"/>
      <c r="P4" s="74"/>
      <c r="Q4" s="76"/>
    </row>
    <row r="5" ht="17.25" customHeight="1" spans="1:17">
      <c r="A5" s="14"/>
      <c r="B5" s="77"/>
      <c r="C5" s="77"/>
      <c r="D5" s="77"/>
      <c r="E5" s="77"/>
      <c r="F5" s="77"/>
      <c r="G5" s="77" t="s">
        <v>30</v>
      </c>
      <c r="H5" s="77" t="s">
        <v>33</v>
      </c>
      <c r="I5" s="77" t="s">
        <v>443</v>
      </c>
      <c r="J5" s="77" t="s">
        <v>444</v>
      </c>
      <c r="K5" s="78" t="s">
        <v>445</v>
      </c>
      <c r="L5" s="79" t="s">
        <v>446</v>
      </c>
      <c r="M5" s="79"/>
      <c r="N5" s="79"/>
      <c r="O5" s="80"/>
      <c r="P5" s="81"/>
      <c r="Q5" s="82"/>
    </row>
    <row r="6" ht="54" customHeight="1" spans="1:17">
      <c r="A6" s="17"/>
      <c r="B6" s="82"/>
      <c r="C6" s="82"/>
      <c r="D6" s="82"/>
      <c r="E6" s="82"/>
      <c r="F6" s="82"/>
      <c r="G6" s="82"/>
      <c r="H6" s="82" t="s">
        <v>32</v>
      </c>
      <c r="I6" s="82"/>
      <c r="J6" s="82"/>
      <c r="K6" s="83"/>
      <c r="L6" s="82" t="s">
        <v>32</v>
      </c>
      <c r="M6" s="82" t="s">
        <v>43</v>
      </c>
      <c r="N6" s="82" t="s">
        <v>154</v>
      </c>
      <c r="O6" s="84" t="s">
        <v>39</v>
      </c>
      <c r="P6" s="83" t="s">
        <v>40</v>
      </c>
      <c r="Q6" s="82" t="s">
        <v>41</v>
      </c>
    </row>
    <row r="7" ht="15" customHeight="1" spans="1:17">
      <c r="A7" s="18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</row>
    <row r="8" ht="21" customHeight="1" spans="1:17">
      <c r="A8" s="85" t="s">
        <v>45</v>
      </c>
      <c r="B8" s="86"/>
      <c r="C8" s="86"/>
      <c r="D8" s="86"/>
      <c r="E8" s="97"/>
      <c r="F8" s="22">
        <v>14605418.5</v>
      </c>
      <c r="G8" s="22">
        <v>18159418.5</v>
      </c>
      <c r="H8" s="22"/>
      <c r="I8" s="22">
        <v>17750280</v>
      </c>
      <c r="J8" s="22"/>
      <c r="K8" s="22"/>
      <c r="L8" s="22">
        <v>409138.5</v>
      </c>
      <c r="M8" s="22"/>
      <c r="N8" s="22"/>
      <c r="O8" s="22"/>
      <c r="P8" s="22"/>
      <c r="Q8" s="22">
        <v>409138.5</v>
      </c>
    </row>
    <row r="9" ht="21" customHeight="1" spans="1:17">
      <c r="A9" s="98" t="s">
        <v>187</v>
      </c>
      <c r="B9" s="86" t="s">
        <v>447</v>
      </c>
      <c r="C9" s="86" t="s">
        <v>448</v>
      </c>
      <c r="D9" s="99" t="s">
        <v>449</v>
      </c>
      <c r="E9" s="100">
        <v>3</v>
      </c>
      <c r="F9" s="22">
        <v>27000</v>
      </c>
      <c r="G9" s="22">
        <v>27000</v>
      </c>
      <c r="H9" s="22"/>
      <c r="I9" s="22"/>
      <c r="J9" s="22"/>
      <c r="K9" s="22"/>
      <c r="L9" s="22">
        <v>27000</v>
      </c>
      <c r="M9" s="22"/>
      <c r="N9" s="22"/>
      <c r="O9" s="22"/>
      <c r="P9" s="22"/>
      <c r="Q9" s="22">
        <v>27000</v>
      </c>
    </row>
    <row r="10" ht="21" customHeight="1" spans="1:17">
      <c r="A10" s="98" t="s">
        <v>187</v>
      </c>
      <c r="B10" s="86" t="s">
        <v>450</v>
      </c>
      <c r="C10" s="86" t="s">
        <v>451</v>
      </c>
      <c r="D10" s="99" t="s">
        <v>452</v>
      </c>
      <c r="E10" s="100">
        <v>155</v>
      </c>
      <c r="F10" s="22">
        <v>4138.5</v>
      </c>
      <c r="G10" s="22">
        <v>4138.5</v>
      </c>
      <c r="H10" s="22"/>
      <c r="I10" s="22"/>
      <c r="J10" s="22"/>
      <c r="K10" s="22"/>
      <c r="L10" s="22">
        <v>4138.5</v>
      </c>
      <c r="M10" s="22"/>
      <c r="N10" s="22"/>
      <c r="O10" s="22"/>
      <c r="P10" s="22"/>
      <c r="Q10" s="22">
        <v>4138.5</v>
      </c>
    </row>
    <row r="11" ht="21" customHeight="1" spans="1:17">
      <c r="A11" s="98" t="s">
        <v>187</v>
      </c>
      <c r="B11" s="86" t="s">
        <v>453</v>
      </c>
      <c r="C11" s="86" t="s">
        <v>454</v>
      </c>
      <c r="D11" s="99" t="s">
        <v>449</v>
      </c>
      <c r="E11" s="100">
        <v>2</v>
      </c>
      <c r="F11" s="22">
        <v>2000</v>
      </c>
      <c r="G11" s="22">
        <v>2000</v>
      </c>
      <c r="H11" s="22"/>
      <c r="I11" s="22"/>
      <c r="J11" s="22"/>
      <c r="K11" s="22"/>
      <c r="L11" s="22">
        <v>2000</v>
      </c>
      <c r="M11" s="22"/>
      <c r="N11" s="22"/>
      <c r="O11" s="22"/>
      <c r="P11" s="22"/>
      <c r="Q11" s="22">
        <v>2000</v>
      </c>
    </row>
    <row r="12" ht="21" customHeight="1" spans="1:17">
      <c r="A12" s="98" t="s">
        <v>187</v>
      </c>
      <c r="B12" s="86" t="s">
        <v>455</v>
      </c>
      <c r="C12" s="86" t="s">
        <v>456</v>
      </c>
      <c r="D12" s="99" t="s">
        <v>449</v>
      </c>
      <c r="E12" s="100">
        <v>1</v>
      </c>
      <c r="F12" s="22">
        <v>10000</v>
      </c>
      <c r="G12" s="22">
        <v>10000</v>
      </c>
      <c r="H12" s="22"/>
      <c r="I12" s="22"/>
      <c r="J12" s="22"/>
      <c r="K12" s="22"/>
      <c r="L12" s="22">
        <v>10000</v>
      </c>
      <c r="M12" s="22"/>
      <c r="N12" s="22"/>
      <c r="O12" s="22"/>
      <c r="P12" s="22"/>
      <c r="Q12" s="22">
        <v>10000</v>
      </c>
    </row>
    <row r="13" ht="21" customHeight="1" spans="1:17">
      <c r="A13" s="98" t="s">
        <v>187</v>
      </c>
      <c r="B13" s="86" t="s">
        <v>457</v>
      </c>
      <c r="C13" s="86" t="s">
        <v>458</v>
      </c>
      <c r="D13" s="99" t="s">
        <v>449</v>
      </c>
      <c r="E13" s="100">
        <v>5</v>
      </c>
      <c r="F13" s="22">
        <v>30000</v>
      </c>
      <c r="G13" s="22">
        <v>30000</v>
      </c>
      <c r="H13" s="22"/>
      <c r="I13" s="22"/>
      <c r="J13" s="22"/>
      <c r="K13" s="22"/>
      <c r="L13" s="22">
        <v>30000</v>
      </c>
      <c r="M13" s="22"/>
      <c r="N13" s="22"/>
      <c r="O13" s="22"/>
      <c r="P13" s="22"/>
      <c r="Q13" s="22">
        <v>30000</v>
      </c>
    </row>
    <row r="14" ht="21" customHeight="1" spans="1:17">
      <c r="A14" s="98" t="s">
        <v>187</v>
      </c>
      <c r="B14" s="86" t="s">
        <v>459</v>
      </c>
      <c r="C14" s="86" t="s">
        <v>460</v>
      </c>
      <c r="D14" s="99" t="s">
        <v>284</v>
      </c>
      <c r="E14" s="100">
        <v>1</v>
      </c>
      <c r="F14" s="22">
        <v>50000</v>
      </c>
      <c r="G14" s="22">
        <v>50000</v>
      </c>
      <c r="H14" s="22"/>
      <c r="I14" s="22"/>
      <c r="J14" s="22"/>
      <c r="K14" s="22"/>
      <c r="L14" s="22">
        <v>50000</v>
      </c>
      <c r="M14" s="22"/>
      <c r="N14" s="22"/>
      <c r="O14" s="22"/>
      <c r="P14" s="22"/>
      <c r="Q14" s="22">
        <v>50000</v>
      </c>
    </row>
    <row r="15" ht="21" customHeight="1" spans="1:17">
      <c r="A15" s="98" t="s">
        <v>187</v>
      </c>
      <c r="B15" s="86" t="s">
        <v>461</v>
      </c>
      <c r="C15" s="86" t="s">
        <v>462</v>
      </c>
      <c r="D15" s="99" t="s">
        <v>449</v>
      </c>
      <c r="E15" s="100">
        <v>2</v>
      </c>
      <c r="F15" s="22">
        <v>2000</v>
      </c>
      <c r="G15" s="22">
        <v>2000</v>
      </c>
      <c r="H15" s="22"/>
      <c r="I15" s="22"/>
      <c r="J15" s="22"/>
      <c r="K15" s="22"/>
      <c r="L15" s="22">
        <v>2000</v>
      </c>
      <c r="M15" s="22"/>
      <c r="N15" s="22"/>
      <c r="O15" s="22"/>
      <c r="P15" s="22"/>
      <c r="Q15" s="22">
        <v>2000</v>
      </c>
    </row>
    <row r="16" ht="21" customHeight="1" spans="1:17">
      <c r="A16" s="98" t="s">
        <v>249</v>
      </c>
      <c r="B16" s="86" t="s">
        <v>463</v>
      </c>
      <c r="C16" s="86" t="s">
        <v>464</v>
      </c>
      <c r="D16" s="99" t="s">
        <v>465</v>
      </c>
      <c r="E16" s="100">
        <v>1</v>
      </c>
      <c r="F16" s="22"/>
      <c r="G16" s="22">
        <v>1500000</v>
      </c>
      <c r="H16" s="22"/>
      <c r="I16" s="22">
        <v>1500000</v>
      </c>
      <c r="J16" s="22"/>
      <c r="K16" s="22"/>
      <c r="L16" s="22"/>
      <c r="M16" s="22"/>
      <c r="N16" s="22"/>
      <c r="O16" s="22"/>
      <c r="P16" s="22"/>
      <c r="Q16" s="22"/>
    </row>
    <row r="17" ht="21" customHeight="1" spans="1:17">
      <c r="A17" s="98" t="s">
        <v>249</v>
      </c>
      <c r="B17" s="86" t="s">
        <v>466</v>
      </c>
      <c r="C17" s="86" t="s">
        <v>467</v>
      </c>
      <c r="D17" s="99" t="s">
        <v>284</v>
      </c>
      <c r="E17" s="100">
        <v>1</v>
      </c>
      <c r="F17" s="22">
        <v>4000000</v>
      </c>
      <c r="G17" s="22">
        <v>4000000</v>
      </c>
      <c r="H17" s="22"/>
      <c r="I17" s="22">
        <v>4000000</v>
      </c>
      <c r="J17" s="22"/>
      <c r="K17" s="22"/>
      <c r="L17" s="22"/>
      <c r="M17" s="22"/>
      <c r="N17" s="22"/>
      <c r="O17" s="22"/>
      <c r="P17" s="22"/>
      <c r="Q17" s="22"/>
    </row>
    <row r="18" ht="21" customHeight="1" spans="1:17">
      <c r="A18" s="98" t="s">
        <v>249</v>
      </c>
      <c r="B18" s="86" t="s">
        <v>468</v>
      </c>
      <c r="C18" s="86" t="s">
        <v>467</v>
      </c>
      <c r="D18" s="99" t="s">
        <v>284</v>
      </c>
      <c r="E18" s="100">
        <v>1</v>
      </c>
      <c r="F18" s="22">
        <v>1956080</v>
      </c>
      <c r="G18" s="22">
        <v>1956080</v>
      </c>
      <c r="H18" s="22"/>
      <c r="I18" s="22">
        <v>1956080</v>
      </c>
      <c r="J18" s="22"/>
      <c r="K18" s="22"/>
      <c r="L18" s="22"/>
      <c r="M18" s="22"/>
      <c r="N18" s="22"/>
      <c r="O18" s="22"/>
      <c r="P18" s="22"/>
      <c r="Q18" s="22"/>
    </row>
    <row r="19" ht="21" customHeight="1" spans="1:17">
      <c r="A19" s="98" t="s">
        <v>249</v>
      </c>
      <c r="B19" s="86" t="s">
        <v>469</v>
      </c>
      <c r="C19" s="86" t="s">
        <v>467</v>
      </c>
      <c r="D19" s="99" t="s">
        <v>284</v>
      </c>
      <c r="E19" s="100">
        <v>1</v>
      </c>
      <c r="F19" s="22">
        <v>962470</v>
      </c>
      <c r="G19" s="22">
        <v>962470</v>
      </c>
      <c r="H19" s="22"/>
      <c r="I19" s="22">
        <v>962470</v>
      </c>
      <c r="J19" s="22"/>
      <c r="K19" s="22"/>
      <c r="L19" s="22"/>
      <c r="M19" s="22"/>
      <c r="N19" s="22"/>
      <c r="O19" s="22"/>
      <c r="P19" s="22"/>
      <c r="Q19" s="22"/>
    </row>
    <row r="20" ht="21" customHeight="1" spans="1:17">
      <c r="A20" s="98" t="s">
        <v>249</v>
      </c>
      <c r="B20" s="86" t="s">
        <v>470</v>
      </c>
      <c r="C20" s="86" t="s">
        <v>467</v>
      </c>
      <c r="D20" s="99" t="s">
        <v>284</v>
      </c>
      <c r="E20" s="100">
        <v>1</v>
      </c>
      <c r="F20" s="22">
        <v>2951250</v>
      </c>
      <c r="G20" s="22">
        <v>2951250</v>
      </c>
      <c r="H20" s="22"/>
      <c r="I20" s="22">
        <v>2951250</v>
      </c>
      <c r="J20" s="22"/>
      <c r="K20" s="22"/>
      <c r="L20" s="22"/>
      <c r="M20" s="22"/>
      <c r="N20" s="22"/>
      <c r="O20" s="22"/>
      <c r="P20" s="22"/>
      <c r="Q20" s="22"/>
    </row>
    <row r="21" ht="21" customHeight="1" spans="1:17">
      <c r="A21" s="98" t="s">
        <v>249</v>
      </c>
      <c r="B21" s="86" t="s">
        <v>471</v>
      </c>
      <c r="C21" s="86" t="s">
        <v>467</v>
      </c>
      <c r="D21" s="99" t="s">
        <v>284</v>
      </c>
      <c r="E21" s="100">
        <v>1</v>
      </c>
      <c r="F21" s="22">
        <v>1740240</v>
      </c>
      <c r="G21" s="22">
        <v>1740240</v>
      </c>
      <c r="H21" s="22"/>
      <c r="I21" s="22">
        <v>1740240</v>
      </c>
      <c r="J21" s="22"/>
      <c r="K21" s="22"/>
      <c r="L21" s="22"/>
      <c r="M21" s="22"/>
      <c r="N21" s="22"/>
      <c r="O21" s="22"/>
      <c r="P21" s="22"/>
      <c r="Q21" s="22"/>
    </row>
    <row r="22" ht="21" customHeight="1" spans="1:17">
      <c r="A22" s="98" t="s">
        <v>249</v>
      </c>
      <c r="B22" s="86" t="s">
        <v>472</v>
      </c>
      <c r="C22" s="86" t="s">
        <v>467</v>
      </c>
      <c r="D22" s="99" t="s">
        <v>284</v>
      </c>
      <c r="E22" s="100">
        <v>1</v>
      </c>
      <c r="F22" s="22">
        <v>1740240</v>
      </c>
      <c r="G22" s="22">
        <v>1740240</v>
      </c>
      <c r="H22" s="22"/>
      <c r="I22" s="22">
        <v>1740240</v>
      </c>
      <c r="J22" s="22"/>
      <c r="K22" s="22"/>
      <c r="L22" s="22"/>
      <c r="M22" s="22"/>
      <c r="N22" s="22"/>
      <c r="O22" s="22"/>
      <c r="P22" s="22"/>
      <c r="Q22" s="22"/>
    </row>
    <row r="23" ht="21" customHeight="1" spans="1:17">
      <c r="A23" s="98" t="s">
        <v>249</v>
      </c>
      <c r="B23" s="86" t="s">
        <v>473</v>
      </c>
      <c r="C23" s="86" t="s">
        <v>467</v>
      </c>
      <c r="D23" s="99" t="s">
        <v>284</v>
      </c>
      <c r="E23" s="100">
        <v>1</v>
      </c>
      <c r="F23" s="22">
        <v>900000</v>
      </c>
      <c r="G23" s="22">
        <v>900000</v>
      </c>
      <c r="H23" s="22"/>
      <c r="I23" s="22">
        <v>900000</v>
      </c>
      <c r="J23" s="22"/>
      <c r="K23" s="22"/>
      <c r="L23" s="22"/>
      <c r="M23" s="22"/>
      <c r="N23" s="22"/>
      <c r="O23" s="22"/>
      <c r="P23" s="22"/>
      <c r="Q23" s="22"/>
    </row>
    <row r="24" ht="21" customHeight="1" spans="1:17">
      <c r="A24" s="98" t="s">
        <v>249</v>
      </c>
      <c r="B24" s="86" t="s">
        <v>474</v>
      </c>
      <c r="C24" s="86" t="s">
        <v>475</v>
      </c>
      <c r="D24" s="99" t="s">
        <v>284</v>
      </c>
      <c r="E24" s="100">
        <v>1</v>
      </c>
      <c r="F24" s="22"/>
      <c r="G24" s="22">
        <v>2000000</v>
      </c>
      <c r="H24" s="22"/>
      <c r="I24" s="22">
        <v>2000000</v>
      </c>
      <c r="J24" s="22"/>
      <c r="K24" s="22"/>
      <c r="L24" s="22"/>
      <c r="M24" s="22"/>
      <c r="N24" s="22"/>
      <c r="O24" s="22"/>
      <c r="P24" s="22"/>
      <c r="Q24" s="22"/>
    </row>
    <row r="25" ht="21" customHeight="1" spans="1:17">
      <c r="A25" s="98" t="s">
        <v>225</v>
      </c>
      <c r="B25" s="86" t="s">
        <v>476</v>
      </c>
      <c r="C25" s="86" t="s">
        <v>477</v>
      </c>
      <c r="D25" s="99" t="s">
        <v>281</v>
      </c>
      <c r="E25" s="100">
        <v>2</v>
      </c>
      <c r="F25" s="22"/>
      <c r="G25" s="22">
        <v>15000</v>
      </c>
      <c r="H25" s="22"/>
      <c r="I25" s="22"/>
      <c r="J25" s="22"/>
      <c r="K25" s="22"/>
      <c r="L25" s="22">
        <v>15000</v>
      </c>
      <c r="M25" s="22"/>
      <c r="N25" s="22"/>
      <c r="O25" s="22"/>
      <c r="P25" s="22"/>
      <c r="Q25" s="22">
        <v>15000</v>
      </c>
    </row>
    <row r="26" ht="21" customHeight="1" spans="1:17">
      <c r="A26" s="98" t="s">
        <v>225</v>
      </c>
      <c r="B26" s="86" t="s">
        <v>478</v>
      </c>
      <c r="C26" s="86" t="s">
        <v>479</v>
      </c>
      <c r="D26" s="99" t="s">
        <v>284</v>
      </c>
      <c r="E26" s="100">
        <v>1</v>
      </c>
      <c r="F26" s="22"/>
      <c r="G26" s="22">
        <v>24000</v>
      </c>
      <c r="H26" s="22"/>
      <c r="I26" s="22"/>
      <c r="J26" s="22"/>
      <c r="K26" s="22"/>
      <c r="L26" s="22">
        <v>24000</v>
      </c>
      <c r="M26" s="22"/>
      <c r="N26" s="22"/>
      <c r="O26" s="22"/>
      <c r="P26" s="22"/>
      <c r="Q26" s="22">
        <v>24000</v>
      </c>
    </row>
    <row r="27" ht="21" customHeight="1" spans="1:17">
      <c r="A27" s="98" t="s">
        <v>225</v>
      </c>
      <c r="B27" s="86" t="s">
        <v>480</v>
      </c>
      <c r="C27" s="86" t="s">
        <v>481</v>
      </c>
      <c r="D27" s="99" t="s">
        <v>281</v>
      </c>
      <c r="E27" s="100">
        <v>1</v>
      </c>
      <c r="F27" s="22"/>
      <c r="G27" s="22">
        <v>3500</v>
      </c>
      <c r="H27" s="22"/>
      <c r="I27" s="22"/>
      <c r="J27" s="22"/>
      <c r="K27" s="22"/>
      <c r="L27" s="22">
        <v>3500</v>
      </c>
      <c r="M27" s="22"/>
      <c r="N27" s="22"/>
      <c r="O27" s="22"/>
      <c r="P27" s="22"/>
      <c r="Q27" s="22">
        <v>3500</v>
      </c>
    </row>
    <row r="28" ht="21" customHeight="1" spans="1:17">
      <c r="A28" s="98" t="s">
        <v>225</v>
      </c>
      <c r="B28" s="86" t="s">
        <v>480</v>
      </c>
      <c r="C28" s="86" t="s">
        <v>481</v>
      </c>
      <c r="D28" s="99" t="s">
        <v>281</v>
      </c>
      <c r="E28" s="100">
        <v>1</v>
      </c>
      <c r="F28" s="22"/>
      <c r="G28" s="22">
        <v>8000</v>
      </c>
      <c r="H28" s="22"/>
      <c r="I28" s="22"/>
      <c r="J28" s="22"/>
      <c r="K28" s="22"/>
      <c r="L28" s="22">
        <v>8000</v>
      </c>
      <c r="M28" s="22"/>
      <c r="N28" s="22"/>
      <c r="O28" s="22"/>
      <c r="P28" s="22"/>
      <c r="Q28" s="22">
        <v>8000</v>
      </c>
    </row>
    <row r="29" ht="21" customHeight="1" spans="1:17">
      <c r="A29" s="98" t="s">
        <v>225</v>
      </c>
      <c r="B29" s="86" t="s">
        <v>480</v>
      </c>
      <c r="C29" s="86" t="s">
        <v>481</v>
      </c>
      <c r="D29" s="99" t="s">
        <v>281</v>
      </c>
      <c r="E29" s="100">
        <v>1</v>
      </c>
      <c r="F29" s="22"/>
      <c r="G29" s="22">
        <v>3500</v>
      </c>
      <c r="H29" s="22"/>
      <c r="I29" s="22"/>
      <c r="J29" s="22"/>
      <c r="K29" s="22"/>
      <c r="L29" s="22">
        <v>3500</v>
      </c>
      <c r="M29" s="22"/>
      <c r="N29" s="22"/>
      <c r="O29" s="22"/>
      <c r="P29" s="22"/>
      <c r="Q29" s="22">
        <v>3500</v>
      </c>
    </row>
    <row r="30" ht="21" customHeight="1" spans="1:17">
      <c r="A30" s="98" t="s">
        <v>240</v>
      </c>
      <c r="B30" s="86" t="s">
        <v>243</v>
      </c>
      <c r="C30" s="86" t="s">
        <v>482</v>
      </c>
      <c r="D30" s="99" t="s">
        <v>483</v>
      </c>
      <c r="E30" s="100">
        <v>1</v>
      </c>
      <c r="F30" s="22">
        <v>230000</v>
      </c>
      <c r="G30" s="22">
        <v>230000</v>
      </c>
      <c r="H30" s="22"/>
      <c r="I30" s="22"/>
      <c r="J30" s="22"/>
      <c r="K30" s="22"/>
      <c r="L30" s="22">
        <v>230000</v>
      </c>
      <c r="M30" s="22"/>
      <c r="N30" s="22"/>
      <c r="O30" s="22"/>
      <c r="P30" s="22"/>
      <c r="Q30" s="22">
        <v>230000</v>
      </c>
    </row>
    <row r="31" ht="21" customHeight="1" spans="1:17">
      <c r="A31" s="89" t="s">
        <v>105</v>
      </c>
      <c r="B31" s="90"/>
      <c r="C31" s="90"/>
      <c r="D31" s="90"/>
      <c r="E31" s="97"/>
      <c r="F31" s="22">
        <v>14605418.5</v>
      </c>
      <c r="G31" s="22">
        <v>18159418.5</v>
      </c>
      <c r="H31" s="22"/>
      <c r="I31" s="22">
        <v>17750280</v>
      </c>
      <c r="J31" s="22"/>
      <c r="K31" s="22"/>
      <c r="L31" s="22">
        <v>409138.5</v>
      </c>
      <c r="M31" s="22"/>
      <c r="N31" s="22"/>
      <c r="O31" s="22"/>
      <c r="P31" s="22"/>
      <c r="Q31" s="22">
        <v>409138.5</v>
      </c>
    </row>
  </sheetData>
  <mergeCells count="16">
    <mergeCell ref="A2:Q2"/>
    <mergeCell ref="A3:F3"/>
    <mergeCell ref="G4:Q4"/>
    <mergeCell ref="L5:Q5"/>
    <mergeCell ref="A31:E3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A1" sqref="A1:N11"/>
    </sheetView>
  </sheetViews>
  <sheetFormatPr defaultColWidth="9.14545454545454" defaultRowHeight="14.25" customHeight="1"/>
  <cols>
    <col min="1" max="1" width="31.4272727272727" customWidth="1"/>
    <col min="2" max="2" width="21.7090909090909" customWidth="1"/>
    <col min="3" max="3" width="26.7090909090909" customWidth="1"/>
    <col min="4" max="14" width="16.6" customWidth="1"/>
  </cols>
  <sheetData>
    <row r="1" ht="13.5" customHeight="1" spans="1:14">
      <c r="A1" s="60"/>
      <c r="B1" s="60"/>
      <c r="C1" s="60"/>
      <c r="D1" s="60"/>
      <c r="E1" s="60"/>
      <c r="F1" s="60"/>
      <c r="G1" s="60"/>
      <c r="H1" s="65"/>
      <c r="I1" s="60"/>
      <c r="J1" s="60"/>
      <c r="K1" s="60"/>
      <c r="L1" s="44"/>
      <c r="M1" s="66"/>
      <c r="N1" s="67" t="s">
        <v>484</v>
      </c>
    </row>
    <row r="2" ht="27.75" customHeight="1" spans="1:14">
      <c r="A2" s="56" t="s">
        <v>485</v>
      </c>
      <c r="B2" s="68"/>
      <c r="C2" s="68"/>
      <c r="D2" s="68"/>
      <c r="E2" s="68"/>
      <c r="F2" s="68"/>
      <c r="G2" s="68"/>
      <c r="H2" s="69"/>
      <c r="I2" s="68"/>
      <c r="J2" s="68"/>
      <c r="K2" s="68"/>
      <c r="L2" s="46"/>
      <c r="M2" s="69"/>
      <c r="N2" s="68"/>
    </row>
    <row r="3" ht="18.75" customHeight="1" spans="1:14">
      <c r="A3" s="57" t="str">
        <f>"单位名称："&amp;"云南省体育产业发展中心"</f>
        <v>单位名称：云南省体育产业发展中心</v>
      </c>
      <c r="B3" s="58"/>
      <c r="C3" s="58"/>
      <c r="D3" s="58"/>
      <c r="E3" s="58"/>
      <c r="F3" s="58"/>
      <c r="G3" s="58"/>
      <c r="H3" s="65"/>
      <c r="I3" s="60"/>
      <c r="J3" s="60"/>
      <c r="K3" s="60"/>
      <c r="L3" s="61"/>
      <c r="M3" s="70"/>
      <c r="N3" s="71" t="s">
        <v>130</v>
      </c>
    </row>
    <row r="4" ht="15.75" customHeight="1" spans="1:14">
      <c r="A4" s="9" t="s">
        <v>437</v>
      </c>
      <c r="B4" s="72" t="s">
        <v>486</v>
      </c>
      <c r="C4" s="72" t="s">
        <v>487</v>
      </c>
      <c r="D4" s="73" t="s">
        <v>147</v>
      </c>
      <c r="E4" s="73"/>
      <c r="F4" s="73"/>
      <c r="G4" s="73"/>
      <c r="H4" s="74"/>
      <c r="I4" s="73"/>
      <c r="J4" s="73"/>
      <c r="K4" s="73"/>
      <c r="L4" s="75"/>
      <c r="M4" s="74"/>
      <c r="N4" s="76"/>
    </row>
    <row r="5" ht="17.25" customHeight="1" spans="1:14">
      <c r="A5" s="14"/>
      <c r="B5" s="77"/>
      <c r="C5" s="77"/>
      <c r="D5" s="77" t="s">
        <v>30</v>
      </c>
      <c r="E5" s="77" t="s">
        <v>33</v>
      </c>
      <c r="F5" s="77" t="s">
        <v>443</v>
      </c>
      <c r="G5" s="77" t="s">
        <v>444</v>
      </c>
      <c r="H5" s="78" t="s">
        <v>445</v>
      </c>
      <c r="I5" s="79" t="s">
        <v>446</v>
      </c>
      <c r="J5" s="79"/>
      <c r="K5" s="79"/>
      <c r="L5" s="80"/>
      <c r="M5" s="81"/>
      <c r="N5" s="82"/>
    </row>
    <row r="6" ht="54" customHeight="1" spans="1:14">
      <c r="A6" s="17"/>
      <c r="B6" s="82"/>
      <c r="C6" s="82"/>
      <c r="D6" s="82"/>
      <c r="E6" s="82"/>
      <c r="F6" s="82"/>
      <c r="G6" s="82"/>
      <c r="H6" s="83"/>
      <c r="I6" s="82" t="s">
        <v>32</v>
      </c>
      <c r="J6" s="82" t="s">
        <v>43</v>
      </c>
      <c r="K6" s="82" t="s">
        <v>154</v>
      </c>
      <c r="L6" s="84" t="s">
        <v>39</v>
      </c>
      <c r="M6" s="83" t="s">
        <v>40</v>
      </c>
      <c r="N6" s="82" t="s">
        <v>41</v>
      </c>
    </row>
    <row r="7" ht="15" customHeight="1" spans="1:14">
      <c r="A7" s="17">
        <v>1</v>
      </c>
      <c r="B7" s="82">
        <v>2</v>
      </c>
      <c r="C7" s="82">
        <v>3</v>
      </c>
      <c r="D7" s="83">
        <v>4</v>
      </c>
      <c r="E7" s="83">
        <v>5</v>
      </c>
      <c r="F7" s="83">
        <v>6</v>
      </c>
      <c r="G7" s="83">
        <v>7</v>
      </c>
      <c r="H7" s="83">
        <v>8</v>
      </c>
      <c r="I7" s="83">
        <v>9</v>
      </c>
      <c r="J7" s="83">
        <v>10</v>
      </c>
      <c r="K7" s="83">
        <v>11</v>
      </c>
      <c r="L7" s="83">
        <v>12</v>
      </c>
      <c r="M7" s="83">
        <v>13</v>
      </c>
      <c r="N7" s="83">
        <v>14</v>
      </c>
    </row>
    <row r="8" ht="21" customHeight="1" spans="1:14">
      <c r="A8" s="85"/>
      <c r="B8" s="86"/>
      <c r="C8" s="86"/>
      <c r="D8" s="87"/>
      <c r="E8" s="87"/>
      <c r="F8" s="87"/>
      <c r="G8" s="87"/>
      <c r="H8" s="87"/>
      <c r="I8" s="87"/>
      <c r="J8" s="87"/>
      <c r="K8" s="87"/>
      <c r="L8" s="88"/>
      <c r="M8" s="87"/>
      <c r="N8" s="87"/>
    </row>
    <row r="9" ht="21" customHeight="1" spans="1:14">
      <c r="A9" s="85"/>
      <c r="B9" s="86"/>
      <c r="C9" s="86"/>
      <c r="D9" s="87"/>
      <c r="E9" s="87"/>
      <c r="F9" s="87"/>
      <c r="G9" s="87"/>
      <c r="H9" s="87"/>
      <c r="I9" s="87"/>
      <c r="J9" s="87"/>
      <c r="K9" s="87"/>
      <c r="L9" s="88"/>
      <c r="M9" s="87"/>
      <c r="N9" s="87"/>
    </row>
    <row r="10" ht="21" customHeight="1" spans="1:14">
      <c r="A10" s="89" t="s">
        <v>105</v>
      </c>
      <c r="B10" s="90"/>
      <c r="C10" s="91"/>
      <c r="D10" s="87"/>
      <c r="E10" s="87"/>
      <c r="F10" s="87"/>
      <c r="G10" s="87"/>
      <c r="H10" s="87"/>
      <c r="I10" s="87"/>
      <c r="J10" s="87"/>
      <c r="K10" s="87"/>
      <c r="L10" s="88"/>
      <c r="M10" s="87"/>
      <c r="N10" s="87"/>
    </row>
    <row r="11" customHeight="1" spans="1:14">
      <c r="A11" s="26" t="s">
        <v>137</v>
      </c>
      <c r="B11" s="26"/>
    </row>
  </sheetData>
  <mergeCells count="14">
    <mergeCell ref="A2:N2"/>
    <mergeCell ref="A3:C3"/>
    <mergeCell ref="D4:N4"/>
    <mergeCell ref="I5:N5"/>
    <mergeCell ref="A10:C10"/>
    <mergeCell ref="A11:B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9"/>
  <sheetViews>
    <sheetView showZeros="0" workbookViewId="0">
      <selection activeCell="A1" sqref="A1:X9"/>
    </sheetView>
  </sheetViews>
  <sheetFormatPr defaultColWidth="9.14545454545454" defaultRowHeight="14.25" customHeight="1"/>
  <cols>
    <col min="1" max="1" width="31.8636363636364" customWidth="1"/>
    <col min="2" max="15" width="17.1727272727273" customWidth="1"/>
    <col min="16" max="22" width="17.0363636363636" customWidth="1"/>
    <col min="23" max="23" width="17" customWidth="1"/>
    <col min="24" max="24" width="17.0363636363636" customWidth="1"/>
  </cols>
  <sheetData>
    <row r="1" ht="13.5" customHeight="1" spans="1:24">
      <c r="D1" s="55"/>
      <c r="W1" s="44"/>
      <c r="X1" s="44" t="s">
        <v>488</v>
      </c>
    </row>
    <row r="2" ht="27.75" customHeight="1" spans="1:24">
      <c r="A2" s="56" t="s">
        <v>489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</row>
    <row r="3" ht="18" customHeight="1" spans="1:24">
      <c r="A3" s="57" t="str">
        <f>"单位名称："&amp;"云南省体育产业发展中心"</f>
        <v>单位名称：云南省体育产业发展中心</v>
      </c>
      <c r="B3" s="58"/>
      <c r="C3" s="58"/>
      <c r="D3" s="59"/>
      <c r="E3" s="60"/>
      <c r="F3" s="60"/>
      <c r="G3" s="60"/>
      <c r="H3" s="60"/>
      <c r="I3" s="60"/>
      <c r="W3" s="61"/>
      <c r="X3" s="61" t="s">
        <v>130</v>
      </c>
    </row>
    <row r="4" ht="19.5" customHeight="1" spans="1:24">
      <c r="A4" s="15" t="s">
        <v>490</v>
      </c>
      <c r="B4" s="10" t="s">
        <v>147</v>
      </c>
      <c r="C4" s="11"/>
      <c r="D4" s="11"/>
      <c r="E4" s="62" t="s">
        <v>491</v>
      </c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</row>
    <row r="5" ht="40.5" customHeight="1" spans="1:24">
      <c r="A5" s="18"/>
      <c r="B5" s="28" t="s">
        <v>30</v>
      </c>
      <c r="C5" s="9" t="s">
        <v>33</v>
      </c>
      <c r="D5" s="63" t="s">
        <v>492</v>
      </c>
      <c r="E5" s="62" t="s">
        <v>493</v>
      </c>
      <c r="F5" s="62" t="s">
        <v>494</v>
      </c>
      <c r="G5" s="62" t="s">
        <v>495</v>
      </c>
      <c r="H5" s="62" t="s">
        <v>496</v>
      </c>
      <c r="I5" s="62" t="s">
        <v>497</v>
      </c>
      <c r="J5" s="62" t="s">
        <v>498</v>
      </c>
      <c r="K5" s="62" t="s">
        <v>499</v>
      </c>
      <c r="L5" s="62" t="s">
        <v>500</v>
      </c>
      <c r="M5" s="62" t="s">
        <v>501</v>
      </c>
      <c r="N5" s="62" t="s">
        <v>502</v>
      </c>
      <c r="O5" s="62" t="s">
        <v>503</v>
      </c>
      <c r="P5" s="62" t="s">
        <v>504</v>
      </c>
      <c r="Q5" s="62" t="s">
        <v>505</v>
      </c>
      <c r="R5" s="62" t="s">
        <v>506</v>
      </c>
      <c r="S5" s="62" t="s">
        <v>507</v>
      </c>
      <c r="T5" s="62" t="s">
        <v>508</v>
      </c>
      <c r="U5" s="62" t="s">
        <v>509</v>
      </c>
      <c r="V5" s="62" t="s">
        <v>510</v>
      </c>
      <c r="W5" s="62" t="s">
        <v>511</v>
      </c>
      <c r="X5" s="62" t="s">
        <v>512</v>
      </c>
    </row>
    <row r="6" ht="19.5" customHeight="1" spans="1:24">
      <c r="A6" s="62">
        <v>1</v>
      </c>
      <c r="B6" s="62">
        <v>2</v>
      </c>
      <c r="C6" s="62">
        <v>3</v>
      </c>
      <c r="D6" s="10">
        <v>4</v>
      </c>
      <c r="E6" s="62">
        <v>5</v>
      </c>
      <c r="F6" s="62">
        <v>6</v>
      </c>
      <c r="G6" s="62">
        <v>7</v>
      </c>
      <c r="H6" s="10">
        <v>8</v>
      </c>
      <c r="I6" s="62">
        <v>9</v>
      </c>
      <c r="J6" s="62">
        <v>10</v>
      </c>
      <c r="K6" s="62">
        <v>11</v>
      </c>
      <c r="L6" s="10">
        <v>12</v>
      </c>
      <c r="M6" s="62">
        <v>13</v>
      </c>
      <c r="N6" s="62">
        <v>14</v>
      </c>
      <c r="O6" s="62">
        <v>15</v>
      </c>
      <c r="P6" s="10">
        <v>16</v>
      </c>
      <c r="Q6" s="62">
        <v>17</v>
      </c>
      <c r="R6" s="62">
        <v>18</v>
      </c>
      <c r="S6" s="62">
        <v>19</v>
      </c>
      <c r="T6" s="10">
        <v>20</v>
      </c>
      <c r="U6" s="10">
        <v>21</v>
      </c>
      <c r="V6" s="10">
        <v>22</v>
      </c>
      <c r="W6" s="62">
        <v>23</v>
      </c>
      <c r="X6" s="62">
        <v>24</v>
      </c>
    </row>
    <row r="7" ht="28.4" customHeight="1" spans="1:24">
      <c r="A7" s="30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64"/>
      <c r="X7" s="22"/>
    </row>
    <row r="8" ht="29.9" customHeight="1" spans="1:24">
      <c r="A8" s="30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64"/>
      <c r="X8" s="22"/>
    </row>
    <row r="9" customHeight="1" spans="1:24">
      <c r="A9" s="26" t="s">
        <v>137</v>
      </c>
      <c r="B9" s="26"/>
    </row>
  </sheetData>
  <mergeCells count="6">
    <mergeCell ref="A2:X2"/>
    <mergeCell ref="A3:I3"/>
    <mergeCell ref="B4:D4"/>
    <mergeCell ref="E4:X4"/>
    <mergeCell ref="A9:B9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1" sqref="A1:J8"/>
    </sheetView>
  </sheetViews>
  <sheetFormatPr defaultColWidth="9.14545454545454" defaultRowHeight="12" customHeight="1" outlineLevelRow="7"/>
  <cols>
    <col min="1" max="1" width="28.9545454545455" customWidth="1"/>
    <col min="2" max="2" width="29" customWidth="1"/>
    <col min="3" max="3" width="16.3181818181818" customWidth="1"/>
    <col min="4" max="4" width="15.6" customWidth="1"/>
    <col min="5" max="5" width="23.5727272727273" customWidth="1"/>
    <col min="6" max="6" width="11.2818181818182" customWidth="1"/>
    <col min="7" max="7" width="14.8818181818182" customWidth="1"/>
    <col min="8" max="8" width="10.8818181818182" customWidth="1"/>
    <col min="9" max="9" width="13.4272727272727" customWidth="1"/>
    <col min="10" max="10" width="38.6727272727273" customWidth="1"/>
  </cols>
  <sheetData>
    <row r="1" customHeight="1" spans="1:10">
      <c r="J1" s="44" t="s">
        <v>513</v>
      </c>
    </row>
    <row r="2" ht="28.5" customHeight="1" spans="1:10">
      <c r="A2" s="45" t="s">
        <v>514</v>
      </c>
      <c r="B2" s="27"/>
      <c r="C2" s="27"/>
      <c r="D2" s="27"/>
      <c r="E2" s="27"/>
      <c r="F2" s="46"/>
      <c r="G2" s="27"/>
      <c r="H2" s="46"/>
      <c r="I2" s="46"/>
      <c r="J2" s="27"/>
    </row>
    <row r="3" ht="17.25" customHeight="1" spans="1:10">
      <c r="A3" s="4" t="str">
        <f>"单位名称："&amp;"云南省体育产业发展中心"</f>
        <v>单位名称：云南省体育产业发展中心</v>
      </c>
    </row>
    <row r="4" ht="44.25" customHeight="1" spans="1:10">
      <c r="A4" s="47" t="s">
        <v>259</v>
      </c>
      <c r="B4" s="47" t="s">
        <v>260</v>
      </c>
      <c r="C4" s="47" t="s">
        <v>261</v>
      </c>
      <c r="D4" s="47" t="s">
        <v>262</v>
      </c>
      <c r="E4" s="47" t="s">
        <v>263</v>
      </c>
      <c r="F4" s="48" t="s">
        <v>264</v>
      </c>
      <c r="G4" s="47" t="s">
        <v>265</v>
      </c>
      <c r="H4" s="48" t="s">
        <v>266</v>
      </c>
      <c r="I4" s="48" t="s">
        <v>267</v>
      </c>
      <c r="J4" s="47" t="s">
        <v>268</v>
      </c>
    </row>
    <row r="5" ht="14.25" customHeight="1" spans="1:10">
      <c r="A5" s="47">
        <v>1</v>
      </c>
      <c r="B5" s="47">
        <v>2</v>
      </c>
      <c r="C5" s="47">
        <v>3</v>
      </c>
      <c r="D5" s="47">
        <v>4</v>
      </c>
      <c r="E5" s="47">
        <v>5</v>
      </c>
      <c r="F5" s="48">
        <v>6</v>
      </c>
      <c r="G5" s="47">
        <v>7</v>
      </c>
      <c r="H5" s="48">
        <v>8</v>
      </c>
      <c r="I5" s="48">
        <v>9</v>
      </c>
      <c r="J5" s="47">
        <v>10</v>
      </c>
    </row>
    <row r="6" ht="21.8" customHeight="1" spans="1:10">
      <c r="A6" s="49"/>
      <c r="B6" s="50"/>
      <c r="C6" s="50"/>
      <c r="D6" s="50"/>
      <c r="E6" s="51"/>
      <c r="F6" s="52"/>
      <c r="G6" s="51"/>
      <c r="H6" s="52"/>
      <c r="I6" s="52"/>
      <c r="J6" s="51"/>
    </row>
    <row r="7" ht="60.8" customHeight="1" spans="1:10">
      <c r="A7" s="49"/>
      <c r="B7" s="53"/>
      <c r="C7" s="53"/>
      <c r="D7" s="53"/>
      <c r="E7" s="49"/>
      <c r="F7" s="53"/>
      <c r="G7" s="49"/>
      <c r="H7" s="53"/>
      <c r="I7" s="53"/>
      <c r="J7" s="54"/>
    </row>
    <row r="8" customHeight="1" spans="1:10">
      <c r="A8" s="26" t="s">
        <v>137</v>
      </c>
      <c r="B8" s="26"/>
    </row>
  </sheetData>
  <mergeCells count="3">
    <mergeCell ref="A2:J2"/>
    <mergeCell ref="A3:H3"/>
    <mergeCell ref="A8:B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4"/>
  <sheetViews>
    <sheetView showZeros="0" workbookViewId="0">
      <selection activeCell="C8" sqref="A1:H14"/>
    </sheetView>
  </sheetViews>
  <sheetFormatPr defaultColWidth="8.85454545454546" defaultRowHeight="15" customHeight="1" outlineLevelCol="7"/>
  <cols>
    <col min="1" max="1" width="36.0363636363636" customWidth="1"/>
    <col min="2" max="2" width="19.7454545454545" customWidth="1"/>
    <col min="3" max="3" width="33.3181818181818" customWidth="1"/>
    <col min="4" max="4" width="34.7454545454545" customWidth="1"/>
    <col min="5" max="5" width="14.4454545454545" customWidth="1"/>
    <col min="6" max="6" width="17.1727272727273" customWidth="1"/>
    <col min="7" max="7" width="17.3181818181818" customWidth="1"/>
    <col min="8" max="8" width="28.3181818181818" customWidth="1"/>
  </cols>
  <sheetData>
    <row r="1" ht="18.75" customHeight="1" spans="1:8">
      <c r="A1" s="34"/>
      <c r="B1" s="34"/>
      <c r="C1" s="34"/>
      <c r="D1" s="34"/>
      <c r="E1" s="34"/>
      <c r="F1" s="34"/>
      <c r="G1" s="34"/>
      <c r="H1" s="35" t="s">
        <v>515</v>
      </c>
    </row>
    <row r="2" ht="30.65" customHeight="1" spans="1:8">
      <c r="A2" s="36" t="s">
        <v>516</v>
      </c>
      <c r="B2" s="36"/>
      <c r="C2" s="36"/>
      <c r="D2" s="36"/>
      <c r="E2" s="36"/>
      <c r="F2" s="36"/>
      <c r="G2" s="36"/>
      <c r="H2" s="36"/>
    </row>
    <row r="3" ht="18.75" customHeight="1" spans="1:8">
      <c r="A3" s="34" t="str">
        <f>"单位名称："&amp;"云南省体育产业发展中心"</f>
        <v>单位名称：云南省体育产业发展中心</v>
      </c>
      <c r="B3" s="34"/>
      <c r="C3" s="34"/>
      <c r="D3" s="34"/>
      <c r="E3" s="34"/>
      <c r="F3" s="34"/>
      <c r="G3" s="34"/>
      <c r="H3" s="34"/>
    </row>
    <row r="4" ht="18.75" customHeight="1" spans="1:8">
      <c r="A4" s="37" t="s">
        <v>140</v>
      </c>
      <c r="B4" s="37" t="s">
        <v>517</v>
      </c>
      <c r="C4" s="37" t="s">
        <v>518</v>
      </c>
      <c r="D4" s="37" t="s">
        <v>519</v>
      </c>
      <c r="E4" s="37" t="s">
        <v>520</v>
      </c>
      <c r="F4" s="37" t="s">
        <v>521</v>
      </c>
      <c r="G4" s="37"/>
      <c r="H4" s="37"/>
    </row>
    <row r="5" ht="18.75" customHeight="1" spans="1:8">
      <c r="A5" s="37"/>
      <c r="B5" s="37"/>
      <c r="C5" s="37"/>
      <c r="D5" s="37"/>
      <c r="E5" s="37"/>
      <c r="F5" s="37" t="s">
        <v>441</v>
      </c>
      <c r="G5" s="37" t="s">
        <v>522</v>
      </c>
      <c r="H5" s="37" t="s">
        <v>523</v>
      </c>
    </row>
    <row r="6" ht="18.75" customHeight="1" spans="1:8">
      <c r="A6" s="38" t="s">
        <v>122</v>
      </c>
      <c r="B6" s="38" t="s">
        <v>123</v>
      </c>
      <c r="C6" s="38" t="s">
        <v>124</v>
      </c>
      <c r="D6" s="38" t="s">
        <v>125</v>
      </c>
      <c r="E6" s="38" t="s">
        <v>126</v>
      </c>
      <c r="F6" s="38" t="s">
        <v>127</v>
      </c>
      <c r="G6" s="38" t="s">
        <v>302</v>
      </c>
      <c r="H6" s="38" t="s">
        <v>402</v>
      </c>
    </row>
    <row r="7" ht="29.9" customHeight="1" spans="1:8">
      <c r="A7" s="39" t="s">
        <v>45</v>
      </c>
      <c r="B7" s="39" t="s">
        <v>524</v>
      </c>
      <c r="C7" s="39" t="s">
        <v>458</v>
      </c>
      <c r="D7" s="39" t="s">
        <v>457</v>
      </c>
      <c r="E7" s="37" t="s">
        <v>449</v>
      </c>
      <c r="F7" s="40">
        <v>5</v>
      </c>
      <c r="G7" s="41">
        <v>6000</v>
      </c>
      <c r="H7" s="41">
        <v>30000</v>
      </c>
    </row>
    <row r="8" ht="29.9" customHeight="1" spans="1:8">
      <c r="A8" s="39" t="s">
        <v>45</v>
      </c>
      <c r="B8" s="39" t="s">
        <v>524</v>
      </c>
      <c r="C8" s="39" t="s">
        <v>448</v>
      </c>
      <c r="D8" s="39" t="s">
        <v>447</v>
      </c>
      <c r="E8" s="37" t="s">
        <v>449</v>
      </c>
      <c r="F8" s="40">
        <v>3</v>
      </c>
      <c r="G8" s="41">
        <v>9000</v>
      </c>
      <c r="H8" s="41">
        <v>27000</v>
      </c>
    </row>
    <row r="9" ht="29.9" customHeight="1" spans="1:8">
      <c r="A9" s="39" t="s">
        <v>45</v>
      </c>
      <c r="B9" s="39" t="s">
        <v>524</v>
      </c>
      <c r="C9" s="39" t="s">
        <v>462</v>
      </c>
      <c r="D9" s="39" t="s">
        <v>525</v>
      </c>
      <c r="E9" s="37" t="s">
        <v>299</v>
      </c>
      <c r="F9" s="40">
        <v>2</v>
      </c>
      <c r="G9" s="41">
        <v>1000</v>
      </c>
      <c r="H9" s="41">
        <v>2000</v>
      </c>
    </row>
    <row r="10" ht="29.9" customHeight="1" spans="1:8">
      <c r="A10" s="39" t="s">
        <v>45</v>
      </c>
      <c r="B10" s="39" t="s">
        <v>524</v>
      </c>
      <c r="C10" s="39" t="s">
        <v>454</v>
      </c>
      <c r="D10" s="39" t="s">
        <v>453</v>
      </c>
      <c r="E10" s="37" t="s">
        <v>449</v>
      </c>
      <c r="F10" s="40">
        <v>2</v>
      </c>
      <c r="G10" s="41">
        <v>1000</v>
      </c>
      <c r="H10" s="41">
        <v>2000</v>
      </c>
    </row>
    <row r="11" ht="29.9" customHeight="1" spans="1:8">
      <c r="A11" s="39" t="s">
        <v>45</v>
      </c>
      <c r="B11" s="39" t="s">
        <v>524</v>
      </c>
      <c r="C11" s="39" t="s">
        <v>482</v>
      </c>
      <c r="D11" s="39" t="s">
        <v>526</v>
      </c>
      <c r="E11" s="37" t="s">
        <v>394</v>
      </c>
      <c r="F11" s="40">
        <v>1</v>
      </c>
      <c r="G11" s="41">
        <v>230000</v>
      </c>
      <c r="H11" s="41">
        <v>230000</v>
      </c>
    </row>
    <row r="12" ht="29.9" customHeight="1" spans="1:8">
      <c r="A12" s="39" t="s">
        <v>45</v>
      </c>
      <c r="B12" s="39" t="s">
        <v>524</v>
      </c>
      <c r="C12" s="39" t="s">
        <v>456</v>
      </c>
      <c r="D12" s="39" t="s">
        <v>527</v>
      </c>
      <c r="E12" s="37" t="s">
        <v>449</v>
      </c>
      <c r="F12" s="40">
        <v>1</v>
      </c>
      <c r="G12" s="41">
        <v>10000</v>
      </c>
      <c r="H12" s="41">
        <v>10000</v>
      </c>
    </row>
    <row r="13" ht="20.15" customHeight="1" spans="1:8">
      <c r="A13" s="37" t="s">
        <v>30</v>
      </c>
      <c r="B13" s="37"/>
      <c r="C13" s="37"/>
      <c r="D13" s="37"/>
      <c r="E13" s="37"/>
      <c r="F13" s="40">
        <v>14</v>
      </c>
      <c r="G13" s="41"/>
      <c r="H13" s="41">
        <v>301000</v>
      </c>
    </row>
    <row r="14" ht="19.5" customHeight="1" spans="1:8">
      <c r="A14" s="39" t="s">
        <v>528</v>
      </c>
      <c r="B14" s="39"/>
      <c r="C14" s="39"/>
      <c r="D14" s="39"/>
      <c r="E14" s="39"/>
      <c r="F14" s="42"/>
      <c r="G14" s="43"/>
      <c r="H14" s="43"/>
    </row>
  </sheetData>
  <mergeCells count="9">
    <mergeCell ref="A2:H2"/>
    <mergeCell ref="F4:H4"/>
    <mergeCell ref="A13:E13"/>
    <mergeCell ref="A14:H14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1" sqref="A1:K11"/>
    </sheetView>
  </sheetViews>
  <sheetFormatPr defaultColWidth="9.14545454545454" defaultRowHeight="14.25" customHeight="1"/>
  <cols>
    <col min="1" max="1" width="16.3181818181818" customWidth="1"/>
    <col min="2" max="2" width="29.0363636363636" customWidth="1"/>
    <col min="3" max="3" width="23.8545454545455" customWidth="1"/>
    <col min="4" max="7" width="19.6" customWidth="1"/>
    <col min="8" max="8" width="15.4272727272727" customWidth="1"/>
    <col min="9" max="11" width="19.6" customWidth="1"/>
  </cols>
  <sheetData>
    <row r="1" ht="13.5" customHeight="1" spans="1:11">
      <c r="D1" s="1"/>
      <c r="E1" s="1"/>
      <c r="F1" s="1"/>
      <c r="G1" s="1"/>
      <c r="K1" s="2" t="s">
        <v>529</v>
      </c>
    </row>
    <row r="2" ht="27.75" customHeight="1" spans="1:11">
      <c r="A2" s="27" t="s">
        <v>530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ht="13.5" customHeight="1" spans="1:11">
      <c r="A3" s="4" t="str">
        <f>"单位名称："&amp;"云南省体育产业发展中心"</f>
        <v>单位名称：云南省体育产业发展中心</v>
      </c>
      <c r="B3" s="5"/>
      <c r="C3" s="5"/>
      <c r="D3" s="5"/>
      <c r="E3" s="5"/>
      <c r="F3" s="5"/>
      <c r="G3" s="5"/>
      <c r="H3" s="6"/>
      <c r="I3" s="6"/>
      <c r="J3" s="6"/>
      <c r="K3" s="7" t="s">
        <v>130</v>
      </c>
    </row>
    <row r="4" ht="21.75" customHeight="1" spans="1:11">
      <c r="A4" s="8" t="s">
        <v>236</v>
      </c>
      <c r="B4" s="8" t="s">
        <v>142</v>
      </c>
      <c r="C4" s="8" t="s">
        <v>237</v>
      </c>
      <c r="D4" s="9" t="s">
        <v>143</v>
      </c>
      <c r="E4" s="9" t="s">
        <v>144</v>
      </c>
      <c r="F4" s="9" t="s">
        <v>145</v>
      </c>
      <c r="G4" s="9" t="s">
        <v>146</v>
      </c>
      <c r="H4" s="15" t="s">
        <v>30</v>
      </c>
      <c r="I4" s="10" t="s">
        <v>531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33</v>
      </c>
      <c r="J5" s="9" t="s">
        <v>34</v>
      </c>
      <c r="K5" s="9" t="s">
        <v>35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32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30.65" customHeight="1" spans="1:11">
      <c r="A8" s="30"/>
      <c r="B8" s="20"/>
      <c r="C8" s="30"/>
      <c r="D8" s="30"/>
      <c r="E8" s="30"/>
      <c r="F8" s="30"/>
      <c r="G8" s="30"/>
      <c r="H8" s="22"/>
      <c r="I8" s="22"/>
      <c r="J8" s="22"/>
      <c r="K8" s="22"/>
    </row>
    <row r="9" ht="30.65" customHeight="1" spans="1:11">
      <c r="A9" s="20"/>
      <c r="B9" s="20"/>
      <c r="C9" s="20"/>
      <c r="D9" s="20"/>
      <c r="E9" s="20"/>
      <c r="F9" s="20"/>
      <c r="G9" s="20"/>
      <c r="H9" s="22"/>
      <c r="I9" s="22"/>
      <c r="J9" s="22"/>
      <c r="K9" s="22"/>
    </row>
    <row r="10" ht="18.75" customHeight="1" spans="1:11">
      <c r="A10" s="31" t="s">
        <v>105</v>
      </c>
      <c r="B10" s="32"/>
      <c r="C10" s="32"/>
      <c r="D10" s="32"/>
      <c r="E10" s="32"/>
      <c r="F10" s="32"/>
      <c r="G10" s="33"/>
      <c r="H10" s="22"/>
      <c r="I10" s="22"/>
      <c r="J10" s="22"/>
      <c r="K10" s="22"/>
    </row>
    <row r="11" customHeight="1" spans="1:11">
      <c r="A11" s="26" t="s">
        <v>137</v>
      </c>
      <c r="B11" s="26"/>
    </row>
  </sheetData>
  <mergeCells count="16">
    <mergeCell ref="A2:K2"/>
    <mergeCell ref="A3:G3"/>
    <mergeCell ref="I4:K4"/>
    <mergeCell ref="A10:G10"/>
    <mergeCell ref="A11:B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workbookViewId="0">
      <selection activeCell="A25" sqref="A25"/>
    </sheetView>
  </sheetViews>
  <sheetFormatPr defaultColWidth="9.14545454545454" defaultRowHeight="14.25" customHeight="1" outlineLevelCol="6"/>
  <cols>
    <col min="1" max="1" width="37.7454545454545" customWidth="1"/>
    <col min="2" max="2" width="28" customWidth="1"/>
    <col min="3" max="3" width="37.6" customWidth="1"/>
    <col min="4" max="4" width="17.0363636363636" customWidth="1"/>
    <col min="5" max="7" width="27.0363636363636" customWidth="1"/>
  </cols>
  <sheetData>
    <row r="1" ht="13.5" customHeight="1" spans="1:7">
      <c r="D1" s="1"/>
      <c r="G1" s="2" t="s">
        <v>532</v>
      </c>
    </row>
    <row r="2" ht="27.75" customHeight="1" spans="1:7">
      <c r="A2" s="3" t="s">
        <v>533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"单位名称："&amp;"云南省体育产业发展中心"</f>
        <v>单位名称：云南省体育产业发展中心</v>
      </c>
      <c r="B3" s="5"/>
      <c r="C3" s="5"/>
      <c r="D3" s="5"/>
      <c r="E3" s="6"/>
      <c r="F3" s="6"/>
      <c r="G3" s="7" t="s">
        <v>130</v>
      </c>
    </row>
    <row r="4" ht="21.75" customHeight="1" spans="1:7">
      <c r="A4" s="8" t="s">
        <v>237</v>
      </c>
      <c r="B4" s="8" t="s">
        <v>236</v>
      </c>
      <c r="C4" s="8" t="s">
        <v>142</v>
      </c>
      <c r="D4" s="9" t="s">
        <v>534</v>
      </c>
      <c r="E4" s="10" t="s">
        <v>33</v>
      </c>
      <c r="F4" s="11"/>
      <c r="G4" s="12"/>
    </row>
    <row r="5" ht="21.75" customHeight="1" spans="1:7">
      <c r="A5" s="13"/>
      <c r="B5" s="13"/>
      <c r="C5" s="13"/>
      <c r="D5" s="14"/>
      <c r="E5" s="15" t="s">
        <v>535</v>
      </c>
      <c r="F5" s="9" t="s">
        <v>536</v>
      </c>
      <c r="G5" s="9" t="s">
        <v>537</v>
      </c>
    </row>
    <row r="6" ht="40.5" customHeight="1" spans="1:7">
      <c r="A6" s="16"/>
      <c r="B6" s="16"/>
      <c r="C6" s="16"/>
      <c r="D6" s="17"/>
      <c r="E6" s="18"/>
      <c r="F6" s="17" t="s">
        <v>32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/>
      <c r="B8" s="21"/>
      <c r="C8" s="21"/>
      <c r="D8" s="20"/>
      <c r="E8" s="22"/>
      <c r="F8" s="22"/>
      <c r="G8" s="22"/>
    </row>
    <row r="9" ht="29.9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30</v>
      </c>
      <c r="B10" s="24" t="s">
        <v>538</v>
      </c>
      <c r="C10" s="24"/>
      <c r="D10" s="25"/>
      <c r="E10" s="22"/>
      <c r="F10" s="22"/>
      <c r="G10" s="22"/>
    </row>
    <row r="11" customHeight="1" spans="1:7">
      <c r="A11" s="26" t="s">
        <v>137</v>
      </c>
      <c r="B11" s="26"/>
    </row>
  </sheetData>
  <mergeCells count="12">
    <mergeCell ref="A2:G2"/>
    <mergeCell ref="A3:D3"/>
    <mergeCell ref="E4:G4"/>
    <mergeCell ref="A10:D10"/>
    <mergeCell ref="A11:B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A1" sqref="A1:S9"/>
    </sheetView>
  </sheetViews>
  <sheetFormatPr defaultColWidth="8" defaultRowHeight="14.25" customHeight="1"/>
  <cols>
    <col min="1" max="1" width="21.1454545454545" customWidth="1"/>
    <col min="2" max="2" width="35.2818181818182" customWidth="1"/>
    <col min="3" max="19" width="16.1727272727273" customWidth="1"/>
  </cols>
  <sheetData>
    <row r="1" ht="12" customHeight="1" spans="1:19">
      <c r="A1" s="147"/>
      <c r="J1" s="148"/>
      <c r="R1" s="2" t="s">
        <v>26</v>
      </c>
    </row>
    <row r="2" ht="36" customHeight="1" spans="1:19">
      <c r="A2" s="149" t="s">
        <v>27</v>
      </c>
      <c r="B2" s="27"/>
      <c r="C2" s="27"/>
      <c r="D2" s="27"/>
      <c r="E2" s="27"/>
      <c r="F2" s="27"/>
      <c r="G2" s="27"/>
      <c r="H2" s="27"/>
      <c r="I2" s="27"/>
      <c r="J2" s="46"/>
      <c r="K2" s="27"/>
      <c r="L2" s="27"/>
      <c r="M2" s="27"/>
      <c r="N2" s="27"/>
      <c r="O2" s="27"/>
      <c r="P2" s="27"/>
      <c r="Q2" s="27"/>
      <c r="R2" s="27"/>
      <c r="S2" s="27"/>
    </row>
    <row r="3" ht="20.25" customHeight="1" spans="1:19">
      <c r="A3" s="93" t="str">
        <f>"单位名称："&amp;"云南省体育产业发展中心"</f>
        <v>单位名称：云南省体育产业发展中心</v>
      </c>
      <c r="B3" s="6"/>
      <c r="C3" s="6"/>
      <c r="D3" s="6"/>
      <c r="E3" s="6"/>
      <c r="F3" s="6"/>
      <c r="G3" s="6"/>
      <c r="H3" s="6"/>
      <c r="I3" s="6"/>
      <c r="J3" s="150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51" t="s">
        <v>28</v>
      </c>
      <c r="B4" s="152" t="s">
        <v>29</v>
      </c>
      <c r="C4" s="152" t="s">
        <v>30</v>
      </c>
      <c r="D4" s="153" t="s">
        <v>31</v>
      </c>
      <c r="E4" s="154"/>
      <c r="F4" s="154"/>
      <c r="G4" s="154"/>
      <c r="H4" s="154"/>
      <c r="I4" s="154"/>
      <c r="J4" s="155"/>
      <c r="K4" s="154"/>
      <c r="L4" s="154"/>
      <c r="M4" s="154"/>
      <c r="N4" s="156"/>
      <c r="O4" s="156" t="s">
        <v>20</v>
      </c>
      <c r="P4" s="156"/>
      <c r="Q4" s="156"/>
      <c r="R4" s="156"/>
      <c r="S4" s="156"/>
    </row>
    <row r="5" ht="18" customHeight="1" spans="1:19">
      <c r="A5" s="157"/>
      <c r="B5" s="158"/>
      <c r="C5" s="158"/>
      <c r="D5" s="158" t="s">
        <v>32</v>
      </c>
      <c r="E5" s="158" t="s">
        <v>33</v>
      </c>
      <c r="F5" s="158" t="s">
        <v>34</v>
      </c>
      <c r="G5" s="158" t="s">
        <v>35</v>
      </c>
      <c r="H5" s="158" t="s">
        <v>36</v>
      </c>
      <c r="I5" s="159" t="s">
        <v>37</v>
      </c>
      <c r="J5" s="160"/>
      <c r="K5" s="159" t="s">
        <v>38</v>
      </c>
      <c r="L5" s="159" t="s">
        <v>39</v>
      </c>
      <c r="M5" s="159" t="s">
        <v>40</v>
      </c>
      <c r="N5" s="161" t="s">
        <v>41</v>
      </c>
      <c r="O5" s="162" t="s">
        <v>32</v>
      </c>
      <c r="P5" s="162" t="s">
        <v>33</v>
      </c>
      <c r="Q5" s="162" t="s">
        <v>34</v>
      </c>
      <c r="R5" s="162" t="s">
        <v>35</v>
      </c>
      <c r="S5" s="162" t="s">
        <v>42</v>
      </c>
    </row>
    <row r="6" ht="29.25" customHeight="1" spans="1:19">
      <c r="A6" s="163"/>
      <c r="B6" s="164"/>
      <c r="C6" s="164"/>
      <c r="D6" s="164"/>
      <c r="E6" s="164"/>
      <c r="F6" s="164"/>
      <c r="G6" s="164"/>
      <c r="H6" s="164"/>
      <c r="I6" s="165" t="s">
        <v>32</v>
      </c>
      <c r="J6" s="165" t="s">
        <v>43</v>
      </c>
      <c r="K6" s="165" t="s">
        <v>38</v>
      </c>
      <c r="L6" s="165" t="s">
        <v>39</v>
      </c>
      <c r="M6" s="165" t="s">
        <v>40</v>
      </c>
      <c r="N6" s="165" t="s">
        <v>41</v>
      </c>
      <c r="O6" s="165"/>
      <c r="P6" s="165"/>
      <c r="Q6" s="165"/>
      <c r="R6" s="165"/>
      <c r="S6" s="165"/>
    </row>
    <row r="7" ht="16.5" customHeight="1" spans="1:19">
      <c r="A7" s="131">
        <v>1</v>
      </c>
      <c r="B7" s="19">
        <v>2</v>
      </c>
      <c r="C7" s="19">
        <v>3</v>
      </c>
      <c r="D7" s="19">
        <v>4</v>
      </c>
      <c r="E7" s="131">
        <v>5</v>
      </c>
      <c r="F7" s="19">
        <v>6</v>
      </c>
      <c r="G7" s="19">
        <v>7</v>
      </c>
      <c r="H7" s="131">
        <v>8</v>
      </c>
      <c r="I7" s="19">
        <v>9</v>
      </c>
      <c r="J7" s="29">
        <v>10</v>
      </c>
      <c r="K7" s="29">
        <v>11</v>
      </c>
      <c r="L7" s="166">
        <v>12</v>
      </c>
      <c r="M7" s="29">
        <v>13</v>
      </c>
      <c r="N7" s="29">
        <v>14</v>
      </c>
      <c r="O7" s="29">
        <v>15</v>
      </c>
      <c r="P7" s="29">
        <v>16</v>
      </c>
      <c r="Q7" s="29">
        <v>17</v>
      </c>
      <c r="R7" s="29">
        <v>18</v>
      </c>
      <c r="S7" s="29">
        <v>19</v>
      </c>
    </row>
    <row r="8" ht="31.4" customHeight="1" spans="1:19">
      <c r="A8" s="30" t="s">
        <v>44</v>
      </c>
      <c r="B8" s="30" t="s">
        <v>45</v>
      </c>
      <c r="C8" s="22">
        <v>37567332.28</v>
      </c>
      <c r="D8" s="123">
        <v>34556819.04</v>
      </c>
      <c r="E8" s="88">
        <v>1072519.04</v>
      </c>
      <c r="F8" s="88">
        <v>23764300</v>
      </c>
      <c r="G8" s="88"/>
      <c r="H8" s="88"/>
      <c r="I8" s="88">
        <v>9720000</v>
      </c>
      <c r="J8" s="88">
        <v>2780000</v>
      </c>
      <c r="K8" s="88"/>
      <c r="L8" s="88"/>
      <c r="M8" s="88"/>
      <c r="N8" s="88">
        <v>6940000</v>
      </c>
      <c r="O8" s="88">
        <v>3010513.24</v>
      </c>
      <c r="P8" s="88"/>
      <c r="Q8" s="88">
        <v>2000713.24</v>
      </c>
      <c r="R8" s="88"/>
      <c r="S8" s="88">
        <v>1009800</v>
      </c>
    </row>
    <row r="9" ht="16.5" customHeight="1" spans="1:19">
      <c r="A9" s="167" t="s">
        <v>30</v>
      </c>
      <c r="B9" s="168"/>
      <c r="C9" s="123">
        <v>37567332.28</v>
      </c>
      <c r="D9" s="123">
        <v>34556819.04</v>
      </c>
      <c r="E9" s="88">
        <v>1072519.04</v>
      </c>
      <c r="F9" s="88">
        <v>23764300</v>
      </c>
      <c r="G9" s="88"/>
      <c r="H9" s="88"/>
      <c r="I9" s="88">
        <v>9720000</v>
      </c>
      <c r="J9" s="88">
        <v>2780000</v>
      </c>
      <c r="K9" s="88"/>
      <c r="L9" s="88"/>
      <c r="M9" s="88"/>
      <c r="N9" s="88">
        <v>6940000</v>
      </c>
      <c r="O9" s="88">
        <v>3010513.24</v>
      </c>
      <c r="P9" s="88"/>
      <c r="Q9" s="88">
        <v>2000713.24</v>
      </c>
      <c r="R9" s="88"/>
      <c r="S9" s="88">
        <v>1009800</v>
      </c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1"/>
  <sheetViews>
    <sheetView showZeros="0" workbookViewId="0">
      <selection activeCell="D47" sqref="D47"/>
    </sheetView>
  </sheetViews>
  <sheetFormatPr defaultColWidth="9.14545454545454" defaultRowHeight="14.25" customHeight="1"/>
  <cols>
    <col min="1" max="1" width="14.2818181818182" customWidth="1"/>
    <col min="2" max="2" width="32.5727272727273" customWidth="1"/>
    <col min="3" max="6" width="18.8545454545455" customWidth="1"/>
    <col min="7" max="7" width="21.2818181818182" customWidth="1"/>
    <col min="8" max="9" width="18.8545454545455" customWidth="1"/>
    <col min="10" max="10" width="17.8545454545455" customWidth="1"/>
    <col min="11" max="15" width="18.8545454545455" customWidth="1"/>
  </cols>
  <sheetData>
    <row r="1" ht="15.75" customHeight="1" spans="1:15">
      <c r="O1" s="55" t="s">
        <v>46</v>
      </c>
    </row>
    <row r="2" ht="28.5" customHeight="1" spans="1:15">
      <c r="A2" s="27" t="s">
        <v>47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ht="15" customHeight="1" spans="1:15">
      <c r="A3" s="101" t="str">
        <f>"单位名称："&amp;"云南省体育产业发展中心"</f>
        <v>单位名称：云南省体育产业发展中心</v>
      </c>
      <c r="B3" s="102"/>
      <c r="C3" s="58"/>
      <c r="D3" s="58"/>
      <c r="E3" s="58"/>
      <c r="F3" s="58"/>
      <c r="G3" s="6"/>
      <c r="H3" s="58"/>
      <c r="I3" s="58"/>
      <c r="J3" s="6"/>
      <c r="K3" s="58"/>
      <c r="L3" s="58"/>
      <c r="M3" s="6"/>
      <c r="N3" s="6"/>
      <c r="O3" s="103" t="s">
        <v>2</v>
      </c>
    </row>
    <row r="4" ht="18.75" customHeight="1" spans="1:15">
      <c r="A4" s="9" t="s">
        <v>48</v>
      </c>
      <c r="B4" s="9" t="s">
        <v>49</v>
      </c>
      <c r="C4" s="15" t="s">
        <v>30</v>
      </c>
      <c r="D4" s="62" t="s">
        <v>33</v>
      </c>
      <c r="E4" s="62"/>
      <c r="F4" s="62"/>
      <c r="G4" s="146" t="s">
        <v>34</v>
      </c>
      <c r="H4" s="9" t="s">
        <v>35</v>
      </c>
      <c r="I4" s="9" t="s">
        <v>50</v>
      </c>
      <c r="J4" s="10" t="s">
        <v>51</v>
      </c>
      <c r="K4" s="73" t="s">
        <v>52</v>
      </c>
      <c r="L4" s="73" t="s">
        <v>53</v>
      </c>
      <c r="M4" s="73" t="s">
        <v>54</v>
      </c>
      <c r="N4" s="73" t="s">
        <v>55</v>
      </c>
      <c r="O4" s="76" t="s">
        <v>56</v>
      </c>
    </row>
    <row r="5" ht="30" customHeight="1" spans="1:15">
      <c r="A5" s="18"/>
      <c r="B5" s="18"/>
      <c r="C5" s="18"/>
      <c r="D5" s="62" t="s">
        <v>32</v>
      </c>
      <c r="E5" s="62" t="s">
        <v>57</v>
      </c>
      <c r="F5" s="62" t="s">
        <v>58</v>
      </c>
      <c r="G5" s="18"/>
      <c r="H5" s="18"/>
      <c r="I5" s="18"/>
      <c r="J5" s="62" t="s">
        <v>32</v>
      </c>
      <c r="K5" s="84" t="s">
        <v>52</v>
      </c>
      <c r="L5" s="84" t="s">
        <v>53</v>
      </c>
      <c r="M5" s="84" t="s">
        <v>54</v>
      </c>
      <c r="N5" s="84" t="s">
        <v>55</v>
      </c>
      <c r="O5" s="84" t="s">
        <v>56</v>
      </c>
    </row>
    <row r="6" ht="16.5" customHeight="1" spans="1:15">
      <c r="A6" s="62">
        <v>1</v>
      </c>
      <c r="B6" s="62">
        <v>2</v>
      </c>
      <c r="C6" s="62">
        <v>3</v>
      </c>
      <c r="D6" s="62">
        <v>4</v>
      </c>
      <c r="E6" s="62">
        <v>5</v>
      </c>
      <c r="F6" s="62">
        <v>6</v>
      </c>
      <c r="G6" s="62">
        <v>7</v>
      </c>
      <c r="H6" s="48">
        <v>8</v>
      </c>
      <c r="I6" s="48">
        <v>9</v>
      </c>
      <c r="J6" s="48">
        <v>10</v>
      </c>
      <c r="K6" s="48">
        <v>11</v>
      </c>
      <c r="L6" s="48">
        <v>12</v>
      </c>
      <c r="M6" s="48">
        <v>13</v>
      </c>
      <c r="N6" s="48">
        <v>14</v>
      </c>
      <c r="O6" s="62">
        <v>15</v>
      </c>
    </row>
    <row r="7" ht="20.25" customHeight="1" spans="1:15">
      <c r="A7" s="30" t="s">
        <v>59</v>
      </c>
      <c r="B7" s="30" t="s">
        <v>60</v>
      </c>
      <c r="C7" s="123">
        <v>515800</v>
      </c>
      <c r="D7" s="123">
        <v>515800</v>
      </c>
      <c r="E7" s="123">
        <v>515800</v>
      </c>
      <c r="F7" s="123"/>
      <c r="G7" s="88"/>
      <c r="H7" s="123"/>
      <c r="I7" s="123"/>
      <c r="J7" s="123"/>
      <c r="K7" s="123"/>
      <c r="L7" s="123"/>
      <c r="M7" s="88"/>
      <c r="N7" s="123"/>
      <c r="O7" s="123"/>
    </row>
    <row r="8" ht="20.25" customHeight="1" spans="1:15">
      <c r="A8" s="104" t="s">
        <v>61</v>
      </c>
      <c r="B8" s="104" t="s">
        <v>62</v>
      </c>
      <c r="C8" s="123">
        <v>515800</v>
      </c>
      <c r="D8" s="123">
        <v>515800</v>
      </c>
      <c r="E8" s="123">
        <v>515800</v>
      </c>
      <c r="F8" s="123"/>
      <c r="G8" s="88"/>
      <c r="H8" s="123"/>
      <c r="I8" s="123"/>
      <c r="J8" s="123"/>
      <c r="K8" s="123"/>
      <c r="L8" s="123"/>
      <c r="M8" s="88"/>
      <c r="N8" s="123"/>
      <c r="O8" s="123"/>
    </row>
    <row r="9" ht="20.25" customHeight="1" spans="1:15">
      <c r="A9" s="105" t="s">
        <v>63</v>
      </c>
      <c r="B9" s="105" t="s">
        <v>64</v>
      </c>
      <c r="C9" s="123">
        <v>515800</v>
      </c>
      <c r="D9" s="123">
        <v>515800</v>
      </c>
      <c r="E9" s="123">
        <v>515800</v>
      </c>
      <c r="F9" s="123"/>
      <c r="G9" s="88"/>
      <c r="H9" s="123"/>
      <c r="I9" s="123"/>
      <c r="J9" s="123"/>
      <c r="K9" s="123"/>
      <c r="L9" s="123"/>
      <c r="M9" s="88"/>
      <c r="N9" s="123"/>
      <c r="O9" s="123"/>
    </row>
    <row r="10" ht="20.25" customHeight="1" spans="1:15">
      <c r="A10" s="30" t="s">
        <v>65</v>
      </c>
      <c r="B10" s="30" t="s">
        <v>66</v>
      </c>
      <c r="C10" s="123">
        <v>8528990.48</v>
      </c>
      <c r="D10" s="123">
        <v>529190.48</v>
      </c>
      <c r="E10" s="123">
        <v>529190.48</v>
      </c>
      <c r="F10" s="123"/>
      <c r="G10" s="88"/>
      <c r="H10" s="123"/>
      <c r="I10" s="123"/>
      <c r="J10" s="123">
        <v>7999800</v>
      </c>
      <c r="K10" s="123">
        <v>2780000</v>
      </c>
      <c r="L10" s="123"/>
      <c r="M10" s="88"/>
      <c r="N10" s="123"/>
      <c r="O10" s="123">
        <v>5219800</v>
      </c>
    </row>
    <row r="11" ht="20.25" customHeight="1" spans="1:15">
      <c r="A11" s="104" t="s">
        <v>67</v>
      </c>
      <c r="B11" s="104" t="s">
        <v>68</v>
      </c>
      <c r="C11" s="123">
        <v>8528990.48</v>
      </c>
      <c r="D11" s="123">
        <v>529190.48</v>
      </c>
      <c r="E11" s="123">
        <v>529190.48</v>
      </c>
      <c r="F11" s="123"/>
      <c r="G11" s="88"/>
      <c r="H11" s="123"/>
      <c r="I11" s="123"/>
      <c r="J11" s="123">
        <v>7999800</v>
      </c>
      <c r="K11" s="123">
        <v>2780000</v>
      </c>
      <c r="L11" s="123"/>
      <c r="M11" s="88"/>
      <c r="N11" s="123"/>
      <c r="O11" s="123">
        <v>5219800</v>
      </c>
    </row>
    <row r="12" ht="20.25" customHeight="1" spans="1:15">
      <c r="A12" s="105" t="s">
        <v>69</v>
      </c>
      <c r="B12" s="105" t="s">
        <v>70</v>
      </c>
      <c r="C12" s="123">
        <v>8528990.48</v>
      </c>
      <c r="D12" s="123">
        <v>529190.48</v>
      </c>
      <c r="E12" s="123">
        <v>529190.48</v>
      </c>
      <c r="F12" s="123"/>
      <c r="G12" s="88"/>
      <c r="H12" s="123"/>
      <c r="I12" s="123"/>
      <c r="J12" s="123">
        <v>7999800</v>
      </c>
      <c r="K12" s="123">
        <v>2780000</v>
      </c>
      <c r="L12" s="123"/>
      <c r="M12" s="88"/>
      <c r="N12" s="123"/>
      <c r="O12" s="123">
        <v>5219800</v>
      </c>
    </row>
    <row r="13" ht="20.25" customHeight="1" spans="1:15">
      <c r="A13" s="30" t="s">
        <v>71</v>
      </c>
      <c r="B13" s="30" t="s">
        <v>72</v>
      </c>
      <c r="C13" s="123">
        <v>2047528.56</v>
      </c>
      <c r="D13" s="123">
        <v>27528.56</v>
      </c>
      <c r="E13" s="123">
        <v>27528.56</v>
      </c>
      <c r="F13" s="123"/>
      <c r="G13" s="88"/>
      <c r="H13" s="123"/>
      <c r="I13" s="123"/>
      <c r="J13" s="123">
        <v>2020000</v>
      </c>
      <c r="K13" s="123"/>
      <c r="L13" s="123"/>
      <c r="M13" s="88"/>
      <c r="N13" s="123"/>
      <c r="O13" s="123">
        <v>2020000</v>
      </c>
    </row>
    <row r="14" ht="20.25" customHeight="1" spans="1:15">
      <c r="A14" s="104" t="s">
        <v>73</v>
      </c>
      <c r="B14" s="104" t="s">
        <v>74</v>
      </c>
      <c r="C14" s="123">
        <v>2036460</v>
      </c>
      <c r="D14" s="123">
        <v>26460</v>
      </c>
      <c r="E14" s="123">
        <v>26460</v>
      </c>
      <c r="F14" s="123"/>
      <c r="G14" s="88"/>
      <c r="H14" s="123"/>
      <c r="I14" s="123"/>
      <c r="J14" s="123">
        <v>2010000</v>
      </c>
      <c r="K14" s="123"/>
      <c r="L14" s="123"/>
      <c r="M14" s="88"/>
      <c r="N14" s="123"/>
      <c r="O14" s="123">
        <v>2010000</v>
      </c>
    </row>
    <row r="15" ht="20.25" customHeight="1" spans="1:15">
      <c r="A15" s="105" t="s">
        <v>75</v>
      </c>
      <c r="B15" s="105" t="s">
        <v>76</v>
      </c>
      <c r="C15" s="123">
        <v>1706460</v>
      </c>
      <c r="D15" s="123">
        <v>26460</v>
      </c>
      <c r="E15" s="123">
        <v>26460</v>
      </c>
      <c r="F15" s="123"/>
      <c r="G15" s="88"/>
      <c r="H15" s="123"/>
      <c r="I15" s="123"/>
      <c r="J15" s="123">
        <v>1680000</v>
      </c>
      <c r="K15" s="123"/>
      <c r="L15" s="123"/>
      <c r="M15" s="88"/>
      <c r="N15" s="123"/>
      <c r="O15" s="123">
        <v>1680000</v>
      </c>
    </row>
    <row r="16" ht="20.25" customHeight="1" spans="1:15">
      <c r="A16" s="105" t="s">
        <v>77</v>
      </c>
      <c r="B16" s="105" t="s">
        <v>78</v>
      </c>
      <c r="C16" s="123">
        <v>220000</v>
      </c>
      <c r="D16" s="123"/>
      <c r="E16" s="123"/>
      <c r="F16" s="123"/>
      <c r="G16" s="88"/>
      <c r="H16" s="123"/>
      <c r="I16" s="123"/>
      <c r="J16" s="123">
        <v>220000</v>
      </c>
      <c r="K16" s="123"/>
      <c r="L16" s="123"/>
      <c r="M16" s="88"/>
      <c r="N16" s="123"/>
      <c r="O16" s="123">
        <v>220000</v>
      </c>
    </row>
    <row r="17" ht="20.25" customHeight="1" spans="1:15">
      <c r="A17" s="105" t="s">
        <v>79</v>
      </c>
      <c r="B17" s="105" t="s">
        <v>80</v>
      </c>
      <c r="C17" s="123">
        <v>110000</v>
      </c>
      <c r="D17" s="123"/>
      <c r="E17" s="123"/>
      <c r="F17" s="123"/>
      <c r="G17" s="88"/>
      <c r="H17" s="123"/>
      <c r="I17" s="123"/>
      <c r="J17" s="123">
        <v>110000</v>
      </c>
      <c r="K17" s="123"/>
      <c r="L17" s="123"/>
      <c r="M17" s="88"/>
      <c r="N17" s="123"/>
      <c r="O17" s="123">
        <v>110000</v>
      </c>
    </row>
    <row r="18" ht="20.25" customHeight="1" spans="1:15">
      <c r="A18" s="104" t="s">
        <v>81</v>
      </c>
      <c r="B18" s="104" t="s">
        <v>82</v>
      </c>
      <c r="C18" s="123">
        <v>11068.56</v>
      </c>
      <c r="D18" s="123">
        <v>1068.56</v>
      </c>
      <c r="E18" s="123">
        <v>1068.56</v>
      </c>
      <c r="F18" s="123"/>
      <c r="G18" s="88"/>
      <c r="H18" s="123"/>
      <c r="I18" s="123"/>
      <c r="J18" s="123">
        <v>10000</v>
      </c>
      <c r="K18" s="123"/>
      <c r="L18" s="123"/>
      <c r="M18" s="88"/>
      <c r="N18" s="123"/>
      <c r="O18" s="123">
        <v>10000</v>
      </c>
    </row>
    <row r="19" ht="20.25" customHeight="1" spans="1:15">
      <c r="A19" s="105" t="s">
        <v>83</v>
      </c>
      <c r="B19" s="105" t="s">
        <v>82</v>
      </c>
      <c r="C19" s="123">
        <v>11068.56</v>
      </c>
      <c r="D19" s="123">
        <v>1068.56</v>
      </c>
      <c r="E19" s="123">
        <v>1068.56</v>
      </c>
      <c r="F19" s="123"/>
      <c r="G19" s="88"/>
      <c r="H19" s="123"/>
      <c r="I19" s="123"/>
      <c r="J19" s="123">
        <v>10000</v>
      </c>
      <c r="K19" s="123"/>
      <c r="L19" s="123"/>
      <c r="M19" s="88"/>
      <c r="N19" s="123"/>
      <c r="O19" s="123">
        <v>10000</v>
      </c>
    </row>
    <row r="20" ht="20.25" customHeight="1" spans="1:15">
      <c r="A20" s="30" t="s">
        <v>84</v>
      </c>
      <c r="B20" s="30" t="s">
        <v>85</v>
      </c>
      <c r="C20" s="123">
        <v>500000</v>
      </c>
      <c r="D20" s="123"/>
      <c r="E20" s="123"/>
      <c r="F20" s="123"/>
      <c r="G20" s="88"/>
      <c r="H20" s="123"/>
      <c r="I20" s="123"/>
      <c r="J20" s="123">
        <v>500000</v>
      </c>
      <c r="K20" s="123"/>
      <c r="L20" s="123"/>
      <c r="M20" s="88"/>
      <c r="N20" s="123"/>
      <c r="O20" s="123">
        <v>500000</v>
      </c>
    </row>
    <row r="21" ht="20.25" customHeight="1" spans="1:15">
      <c r="A21" s="104" t="s">
        <v>86</v>
      </c>
      <c r="B21" s="104" t="s">
        <v>87</v>
      </c>
      <c r="C21" s="123">
        <v>500000</v>
      </c>
      <c r="D21" s="123"/>
      <c r="E21" s="123"/>
      <c r="F21" s="123"/>
      <c r="G21" s="88"/>
      <c r="H21" s="123"/>
      <c r="I21" s="123"/>
      <c r="J21" s="123">
        <v>500000</v>
      </c>
      <c r="K21" s="123"/>
      <c r="L21" s="123"/>
      <c r="M21" s="88"/>
      <c r="N21" s="123"/>
      <c r="O21" s="123">
        <v>500000</v>
      </c>
    </row>
    <row r="22" ht="20.25" customHeight="1" spans="1:15">
      <c r="A22" s="105" t="s">
        <v>88</v>
      </c>
      <c r="B22" s="105" t="s">
        <v>89</v>
      </c>
      <c r="C22" s="123">
        <v>155000</v>
      </c>
      <c r="D22" s="123"/>
      <c r="E22" s="123"/>
      <c r="F22" s="123"/>
      <c r="G22" s="88"/>
      <c r="H22" s="123"/>
      <c r="I22" s="123"/>
      <c r="J22" s="123">
        <v>155000</v>
      </c>
      <c r="K22" s="123"/>
      <c r="L22" s="123"/>
      <c r="M22" s="88"/>
      <c r="N22" s="123"/>
      <c r="O22" s="123">
        <v>155000</v>
      </c>
    </row>
    <row r="23" ht="20.25" customHeight="1" spans="1:15">
      <c r="A23" s="105" t="s">
        <v>90</v>
      </c>
      <c r="B23" s="105" t="s">
        <v>91</v>
      </c>
      <c r="C23" s="123">
        <v>300000</v>
      </c>
      <c r="D23" s="123"/>
      <c r="E23" s="123"/>
      <c r="F23" s="123"/>
      <c r="G23" s="88"/>
      <c r="H23" s="123"/>
      <c r="I23" s="123"/>
      <c r="J23" s="123">
        <v>300000</v>
      </c>
      <c r="K23" s="123"/>
      <c r="L23" s="123"/>
      <c r="M23" s="88"/>
      <c r="N23" s="123"/>
      <c r="O23" s="123">
        <v>300000</v>
      </c>
    </row>
    <row r="24" ht="20.25" customHeight="1" spans="1:15">
      <c r="A24" s="105" t="s">
        <v>92</v>
      </c>
      <c r="B24" s="105" t="s">
        <v>93</v>
      </c>
      <c r="C24" s="123">
        <v>45000</v>
      </c>
      <c r="D24" s="123"/>
      <c r="E24" s="123"/>
      <c r="F24" s="123"/>
      <c r="G24" s="88"/>
      <c r="H24" s="123"/>
      <c r="I24" s="123"/>
      <c r="J24" s="123">
        <v>45000</v>
      </c>
      <c r="K24" s="123"/>
      <c r="L24" s="123"/>
      <c r="M24" s="88"/>
      <c r="N24" s="123"/>
      <c r="O24" s="123">
        <v>45000</v>
      </c>
    </row>
    <row r="25" ht="20.25" customHeight="1" spans="1:15">
      <c r="A25" s="30" t="s">
        <v>94</v>
      </c>
      <c r="B25" s="30" t="s">
        <v>95</v>
      </c>
      <c r="C25" s="123">
        <v>210000</v>
      </c>
      <c r="D25" s="123"/>
      <c r="E25" s="123"/>
      <c r="F25" s="123"/>
      <c r="G25" s="88"/>
      <c r="H25" s="123"/>
      <c r="I25" s="123"/>
      <c r="J25" s="123">
        <v>210000</v>
      </c>
      <c r="K25" s="123"/>
      <c r="L25" s="123"/>
      <c r="M25" s="88"/>
      <c r="N25" s="123"/>
      <c r="O25" s="123">
        <v>210000</v>
      </c>
    </row>
    <row r="26" ht="20.25" customHeight="1" spans="1:15">
      <c r="A26" s="104" t="s">
        <v>96</v>
      </c>
      <c r="B26" s="104" t="s">
        <v>97</v>
      </c>
      <c r="C26" s="123">
        <v>210000</v>
      </c>
      <c r="D26" s="123"/>
      <c r="E26" s="123"/>
      <c r="F26" s="123"/>
      <c r="G26" s="88"/>
      <c r="H26" s="123"/>
      <c r="I26" s="123"/>
      <c r="J26" s="123">
        <v>210000</v>
      </c>
      <c r="K26" s="123"/>
      <c r="L26" s="123"/>
      <c r="M26" s="88"/>
      <c r="N26" s="123"/>
      <c r="O26" s="123">
        <v>210000</v>
      </c>
    </row>
    <row r="27" ht="20.25" customHeight="1" spans="1:15">
      <c r="A27" s="105" t="s">
        <v>98</v>
      </c>
      <c r="B27" s="105" t="s">
        <v>99</v>
      </c>
      <c r="C27" s="123">
        <v>210000</v>
      </c>
      <c r="D27" s="123"/>
      <c r="E27" s="123"/>
      <c r="F27" s="123"/>
      <c r="G27" s="88"/>
      <c r="H27" s="123"/>
      <c r="I27" s="123"/>
      <c r="J27" s="123">
        <v>210000</v>
      </c>
      <c r="K27" s="123"/>
      <c r="L27" s="123"/>
      <c r="M27" s="88"/>
      <c r="N27" s="123"/>
      <c r="O27" s="123">
        <v>210000</v>
      </c>
    </row>
    <row r="28" ht="20.25" customHeight="1" spans="1:15">
      <c r="A28" s="30" t="s">
        <v>100</v>
      </c>
      <c r="B28" s="30" t="s">
        <v>56</v>
      </c>
      <c r="C28" s="123">
        <v>25765013.24</v>
      </c>
      <c r="D28" s="123"/>
      <c r="E28" s="123"/>
      <c r="F28" s="123"/>
      <c r="G28" s="88">
        <v>25765013.24</v>
      </c>
      <c r="H28" s="123"/>
      <c r="I28" s="123"/>
      <c r="J28" s="123"/>
      <c r="K28" s="123"/>
      <c r="L28" s="123"/>
      <c r="M28" s="88"/>
      <c r="N28" s="123"/>
      <c r="O28" s="123"/>
    </row>
    <row r="29" ht="20.25" customHeight="1" spans="1:15">
      <c r="A29" s="104" t="s">
        <v>101</v>
      </c>
      <c r="B29" s="104" t="s">
        <v>102</v>
      </c>
      <c r="C29" s="123">
        <v>25765013.24</v>
      </c>
      <c r="D29" s="123"/>
      <c r="E29" s="123"/>
      <c r="F29" s="123"/>
      <c r="G29" s="88">
        <v>25765013.24</v>
      </c>
      <c r="H29" s="123"/>
      <c r="I29" s="123"/>
      <c r="J29" s="123"/>
      <c r="K29" s="123"/>
      <c r="L29" s="123"/>
      <c r="M29" s="88"/>
      <c r="N29" s="123"/>
      <c r="O29" s="123"/>
    </row>
    <row r="30" ht="20.25" customHeight="1" spans="1:15">
      <c r="A30" s="105" t="s">
        <v>103</v>
      </c>
      <c r="B30" s="105" t="s">
        <v>104</v>
      </c>
      <c r="C30" s="123">
        <v>25765013.24</v>
      </c>
      <c r="D30" s="123"/>
      <c r="E30" s="123"/>
      <c r="F30" s="123"/>
      <c r="G30" s="88">
        <v>25765013.24</v>
      </c>
      <c r="H30" s="123"/>
      <c r="I30" s="123"/>
      <c r="J30" s="123"/>
      <c r="K30" s="123"/>
      <c r="L30" s="123"/>
      <c r="M30" s="88"/>
      <c r="N30" s="123"/>
      <c r="O30" s="123"/>
    </row>
    <row r="31" ht="17.25" customHeight="1" spans="1:15">
      <c r="A31" s="106" t="s">
        <v>105</v>
      </c>
      <c r="B31" s="107" t="s">
        <v>105</v>
      </c>
      <c r="C31" s="123">
        <v>37567332.28</v>
      </c>
      <c r="D31" s="123">
        <v>1072519.04</v>
      </c>
      <c r="E31" s="123">
        <v>1072519.04</v>
      </c>
      <c r="F31" s="123"/>
      <c r="G31" s="88">
        <v>25765013.24</v>
      </c>
      <c r="H31" s="123"/>
      <c r="I31" s="123"/>
      <c r="J31" s="123">
        <v>10729800</v>
      </c>
      <c r="K31" s="123">
        <v>2780000</v>
      </c>
      <c r="L31" s="123"/>
      <c r="M31" s="88"/>
      <c r="N31" s="123"/>
      <c r="O31" s="123">
        <v>7949800</v>
      </c>
    </row>
  </sheetData>
  <mergeCells count="11">
    <mergeCell ref="A2:O2"/>
    <mergeCell ref="A3:L3"/>
    <mergeCell ref="D4:F4"/>
    <mergeCell ref="J4:O4"/>
    <mergeCell ref="A31:B31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A1" sqref="A1:D16"/>
    </sheetView>
  </sheetViews>
  <sheetFormatPr defaultColWidth="9.14545454545454" defaultRowHeight="14.25" customHeight="1" outlineLevelCol="3"/>
  <cols>
    <col min="1" max="1" width="49.2818181818182" customWidth="1"/>
    <col min="2" max="2" width="43.3181818181818" customWidth="1"/>
    <col min="3" max="3" width="48.5727272727273" customWidth="1"/>
    <col min="4" max="4" width="41.1727272727273" customWidth="1"/>
  </cols>
  <sheetData>
    <row r="1" customHeight="1" spans="1:4">
      <c r="D1" s="92" t="s">
        <v>106</v>
      </c>
    </row>
    <row r="2" ht="31.5" customHeight="1" spans="1:4">
      <c r="A2" s="45" t="s">
        <v>107</v>
      </c>
      <c r="B2" s="133"/>
      <c r="C2" s="133"/>
      <c r="D2" s="133"/>
    </row>
    <row r="3" ht="17.25" customHeight="1" spans="1:4">
      <c r="A3" s="4" t="str">
        <f>"单位名称："&amp;"云南省体育产业发展中心"</f>
        <v>单位名称：云南省体育产业发展中心</v>
      </c>
      <c r="B3" s="134"/>
      <c r="C3" s="134"/>
      <c r="D3" s="94" t="s">
        <v>2</v>
      </c>
    </row>
    <row r="4" ht="24.65" customHeight="1" spans="1:4">
      <c r="A4" s="10" t="s">
        <v>3</v>
      </c>
      <c r="B4" s="12"/>
      <c r="C4" s="10" t="s">
        <v>4</v>
      </c>
      <c r="D4" s="12"/>
    </row>
    <row r="5" ht="15.65" customHeight="1" spans="1:4">
      <c r="A5" s="15" t="s">
        <v>5</v>
      </c>
      <c r="B5" s="135" t="s">
        <v>6</v>
      </c>
      <c r="C5" s="15" t="s">
        <v>108</v>
      </c>
      <c r="D5" s="135" t="s">
        <v>6</v>
      </c>
    </row>
    <row r="6" ht="14.15" customHeight="1" spans="1:4">
      <c r="A6" s="18"/>
      <c r="B6" s="17"/>
      <c r="C6" s="18"/>
      <c r="D6" s="17"/>
    </row>
    <row r="7" ht="29.15" customHeight="1" spans="1:4">
      <c r="A7" s="136" t="s">
        <v>109</v>
      </c>
      <c r="B7" s="137">
        <v>24836819.04</v>
      </c>
      <c r="C7" s="138" t="s">
        <v>110</v>
      </c>
      <c r="D7" s="137">
        <v>26837532.28</v>
      </c>
    </row>
    <row r="8" ht="29.15" customHeight="1" spans="1:4">
      <c r="A8" s="139" t="s">
        <v>111</v>
      </c>
      <c r="B8" s="88">
        <v>1072519.04</v>
      </c>
      <c r="C8" s="113" t="str">
        <f>"（一）"&amp;"科学技术支出"</f>
        <v>（一）科学技术支出</v>
      </c>
      <c r="D8" s="88">
        <v>515800</v>
      </c>
    </row>
    <row r="9" ht="29.15" customHeight="1" spans="1:4">
      <c r="A9" s="139" t="s">
        <v>112</v>
      </c>
      <c r="B9" s="88">
        <v>23764300</v>
      </c>
      <c r="C9" s="113" t="str">
        <f>"（二）"&amp;"文化旅游体育与传媒支出"</f>
        <v>（二）文化旅游体育与传媒支出</v>
      </c>
      <c r="D9" s="88">
        <v>529190.48</v>
      </c>
    </row>
    <row r="10" ht="29.15" customHeight="1" spans="1:4">
      <c r="A10" s="139" t="s">
        <v>113</v>
      </c>
      <c r="B10" s="88"/>
      <c r="C10" s="113" t="str">
        <f>"（三）"&amp;"社会保障和就业支出"</f>
        <v>（三）社会保障和就业支出</v>
      </c>
      <c r="D10" s="88">
        <v>27528.56</v>
      </c>
    </row>
    <row r="11" ht="29.15" customHeight="1" spans="1:4">
      <c r="A11" s="140" t="s">
        <v>114</v>
      </c>
      <c r="B11" s="141">
        <v>2000713.24</v>
      </c>
      <c r="C11" s="113" t="str">
        <f>"（四）"&amp;"卫生健康支出"</f>
        <v>（四）卫生健康支出</v>
      </c>
      <c r="D11" s="88"/>
    </row>
    <row r="12" ht="29.15" customHeight="1" spans="1:4">
      <c r="A12" s="139" t="s">
        <v>111</v>
      </c>
      <c r="B12" s="123"/>
      <c r="C12" s="113" t="str">
        <f>"（五）"&amp;"住房保障支出"</f>
        <v>（五）住房保障支出</v>
      </c>
      <c r="D12" s="88"/>
    </row>
    <row r="13" ht="29.15" customHeight="1" spans="1:4">
      <c r="A13" s="142" t="s">
        <v>112</v>
      </c>
      <c r="B13" s="123">
        <v>2000713.24</v>
      </c>
      <c r="C13" s="113" t="str">
        <f>"（六）"&amp;"其他支出"</f>
        <v>（六）其他支出</v>
      </c>
      <c r="D13" s="88">
        <v>25765013.24</v>
      </c>
    </row>
    <row r="14" ht="29.15" customHeight="1" spans="1:4">
      <c r="A14" s="142" t="s">
        <v>113</v>
      </c>
      <c r="B14" s="141"/>
      <c r="C14" s="143"/>
      <c r="D14" s="141"/>
    </row>
    <row r="15" ht="29.15" customHeight="1" spans="1:4">
      <c r="A15" s="144"/>
      <c r="B15" s="141"/>
      <c r="C15" s="145" t="s">
        <v>115</v>
      </c>
      <c r="D15" s="141"/>
    </row>
    <row r="16" ht="29.15" customHeight="1" spans="1:4">
      <c r="A16" s="144" t="s">
        <v>116</v>
      </c>
      <c r="B16" s="141">
        <v>26837532.28</v>
      </c>
      <c r="C16" s="143" t="s">
        <v>25</v>
      </c>
      <c r="D16" s="141">
        <v>26837532.28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8"/>
  <sheetViews>
    <sheetView showZeros="0" workbookViewId="0">
      <selection activeCell="A1" sqref="A1:G18"/>
    </sheetView>
  </sheetViews>
  <sheetFormatPr defaultColWidth="9.14545454545454" defaultRowHeight="14.25" customHeight="1" outlineLevelCol="6"/>
  <cols>
    <col min="1" max="1" width="20.1454545454545" customWidth="1"/>
    <col min="2" max="2" width="37.3181818181818" customWidth="1"/>
    <col min="3" max="3" width="24.2818181818182" customWidth="1"/>
    <col min="4" max="6" width="25.0363636363636" customWidth="1"/>
    <col min="7" max="7" width="24.2818181818182" customWidth="1"/>
  </cols>
  <sheetData>
    <row r="1" ht="12" customHeight="1" spans="1:7">
      <c r="D1" s="109"/>
      <c r="F1" s="55"/>
      <c r="G1" s="55" t="s">
        <v>117</v>
      </c>
    </row>
    <row r="2" ht="39" customHeight="1" spans="1:7">
      <c r="A2" s="3" t="s">
        <v>118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"单位名称："&amp;"云南省体育产业发展中心"</f>
        <v>单位名称：云南省体育产业发展中心</v>
      </c>
      <c r="F3" s="103"/>
      <c r="G3" s="103" t="s">
        <v>2</v>
      </c>
    </row>
    <row r="4" ht="20.25" customHeight="1" spans="1:7">
      <c r="A4" s="125" t="s">
        <v>119</v>
      </c>
      <c r="B4" s="126"/>
      <c r="C4" s="127" t="s">
        <v>30</v>
      </c>
      <c r="D4" s="11" t="s">
        <v>57</v>
      </c>
      <c r="E4" s="11"/>
      <c r="F4" s="12"/>
      <c r="G4" s="127" t="s">
        <v>58</v>
      </c>
    </row>
    <row r="5" ht="20.25" customHeight="1" spans="1:7">
      <c r="A5" s="128" t="s">
        <v>48</v>
      </c>
      <c r="B5" s="129" t="s">
        <v>49</v>
      </c>
      <c r="C5" s="95"/>
      <c r="D5" s="95" t="s">
        <v>32</v>
      </c>
      <c r="E5" s="95" t="s">
        <v>120</v>
      </c>
      <c r="F5" s="95" t="s">
        <v>121</v>
      </c>
      <c r="G5" s="95"/>
    </row>
    <row r="6" ht="13.5" customHeight="1" spans="1:7">
      <c r="A6" s="130" t="s">
        <v>122</v>
      </c>
      <c r="B6" s="130" t="s">
        <v>123</v>
      </c>
      <c r="C6" s="130" t="s">
        <v>124</v>
      </c>
      <c r="D6" s="62"/>
      <c r="E6" s="130" t="s">
        <v>125</v>
      </c>
      <c r="F6" s="130" t="s">
        <v>126</v>
      </c>
      <c r="G6" s="130" t="s">
        <v>127</v>
      </c>
    </row>
    <row r="7" ht="18" customHeight="1" spans="1:7">
      <c r="A7" s="30" t="s">
        <v>59</v>
      </c>
      <c r="B7" s="30" t="s">
        <v>60</v>
      </c>
      <c r="C7" s="22">
        <v>515800</v>
      </c>
      <c r="D7" s="22">
        <v>515800</v>
      </c>
      <c r="E7" s="22">
        <v>515800</v>
      </c>
      <c r="F7" s="22"/>
      <c r="G7" s="22"/>
    </row>
    <row r="8" ht="18" customHeight="1" spans="1:7">
      <c r="A8" s="30" t="s">
        <v>61</v>
      </c>
      <c r="B8" s="104" t="s">
        <v>62</v>
      </c>
      <c r="C8" s="22">
        <v>515800</v>
      </c>
      <c r="D8" s="22">
        <v>515800</v>
      </c>
      <c r="E8" s="22">
        <v>515800</v>
      </c>
      <c r="F8" s="22"/>
      <c r="G8" s="22"/>
    </row>
    <row r="9" ht="18" customHeight="1" spans="1:7">
      <c r="A9" s="30" t="s">
        <v>63</v>
      </c>
      <c r="B9" s="105" t="s">
        <v>64</v>
      </c>
      <c r="C9" s="22">
        <v>515800</v>
      </c>
      <c r="D9" s="22">
        <v>515800</v>
      </c>
      <c r="E9" s="22">
        <v>515800</v>
      </c>
      <c r="F9" s="22"/>
      <c r="G9" s="22"/>
    </row>
    <row r="10" ht="18" customHeight="1" spans="1:7">
      <c r="A10" s="30" t="s">
        <v>65</v>
      </c>
      <c r="B10" s="30" t="s">
        <v>66</v>
      </c>
      <c r="C10" s="22">
        <v>529190.48</v>
      </c>
      <c r="D10" s="22">
        <v>529190.48</v>
      </c>
      <c r="E10" s="22">
        <v>508837</v>
      </c>
      <c r="F10" s="22">
        <v>20353.48</v>
      </c>
      <c r="G10" s="22"/>
    </row>
    <row r="11" ht="18" customHeight="1" spans="1:7">
      <c r="A11" s="30" t="s">
        <v>67</v>
      </c>
      <c r="B11" s="104" t="s">
        <v>68</v>
      </c>
      <c r="C11" s="22">
        <v>529190.48</v>
      </c>
      <c r="D11" s="22">
        <v>529190.48</v>
      </c>
      <c r="E11" s="22">
        <v>508837</v>
      </c>
      <c r="F11" s="22">
        <v>20353.48</v>
      </c>
      <c r="G11" s="22"/>
    </row>
    <row r="12" ht="18" customHeight="1" spans="1:7">
      <c r="A12" s="30" t="s">
        <v>69</v>
      </c>
      <c r="B12" s="105" t="s">
        <v>70</v>
      </c>
      <c r="C12" s="22">
        <v>529190.48</v>
      </c>
      <c r="D12" s="22">
        <v>529190.48</v>
      </c>
      <c r="E12" s="22">
        <v>508837</v>
      </c>
      <c r="F12" s="22">
        <v>20353.48</v>
      </c>
      <c r="G12" s="22"/>
    </row>
    <row r="13" ht="18" customHeight="1" spans="1:7">
      <c r="A13" s="30" t="s">
        <v>71</v>
      </c>
      <c r="B13" s="30" t="s">
        <v>72</v>
      </c>
      <c r="C13" s="22">
        <v>27528.56</v>
      </c>
      <c r="D13" s="22">
        <v>27528.56</v>
      </c>
      <c r="E13" s="22">
        <v>1068.56</v>
      </c>
      <c r="F13" s="22">
        <v>26460</v>
      </c>
      <c r="G13" s="22"/>
    </row>
    <row r="14" ht="18" customHeight="1" spans="1:7">
      <c r="A14" s="30" t="s">
        <v>73</v>
      </c>
      <c r="B14" s="104" t="s">
        <v>74</v>
      </c>
      <c r="C14" s="22">
        <v>26460</v>
      </c>
      <c r="D14" s="22">
        <v>26460</v>
      </c>
      <c r="E14" s="22"/>
      <c r="F14" s="22">
        <v>26460</v>
      </c>
      <c r="G14" s="22"/>
    </row>
    <row r="15" ht="18" customHeight="1" spans="1:7">
      <c r="A15" s="30" t="s">
        <v>75</v>
      </c>
      <c r="B15" s="105" t="s">
        <v>76</v>
      </c>
      <c r="C15" s="22">
        <v>26460</v>
      </c>
      <c r="D15" s="22">
        <v>26460</v>
      </c>
      <c r="E15" s="22"/>
      <c r="F15" s="22">
        <v>26460</v>
      </c>
      <c r="G15" s="22"/>
    </row>
    <row r="16" ht="18" customHeight="1" spans="1:7">
      <c r="A16" s="30" t="s">
        <v>81</v>
      </c>
      <c r="B16" s="104" t="s">
        <v>82</v>
      </c>
      <c r="C16" s="22">
        <v>1068.56</v>
      </c>
      <c r="D16" s="22">
        <v>1068.56</v>
      </c>
      <c r="E16" s="22">
        <v>1068.56</v>
      </c>
      <c r="F16" s="22"/>
      <c r="G16" s="22"/>
    </row>
    <row r="17" ht="18" customHeight="1" spans="1:7">
      <c r="A17" s="30" t="s">
        <v>83</v>
      </c>
      <c r="B17" s="105" t="s">
        <v>82</v>
      </c>
      <c r="C17" s="22">
        <v>1068.56</v>
      </c>
      <c r="D17" s="22">
        <v>1068.56</v>
      </c>
      <c r="E17" s="22">
        <v>1068.56</v>
      </c>
      <c r="F17" s="22"/>
      <c r="G17" s="22"/>
    </row>
    <row r="18" ht="18" customHeight="1" spans="1:7">
      <c r="A18" s="131" t="s">
        <v>105</v>
      </c>
      <c r="B18" s="132" t="s">
        <v>105</v>
      </c>
      <c r="C18" s="22">
        <v>1072519.04</v>
      </c>
      <c r="D18" s="22">
        <v>1072519.04</v>
      </c>
      <c r="E18" s="22">
        <v>1025705.56</v>
      </c>
      <c r="F18" s="22">
        <v>46813.48</v>
      </c>
      <c r="G18" s="22"/>
    </row>
  </sheetData>
  <mergeCells count="7">
    <mergeCell ref="A2:G2"/>
    <mergeCell ref="A3:E3"/>
    <mergeCell ref="A4:B4"/>
    <mergeCell ref="D4:F4"/>
    <mergeCell ref="A18:B18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selection activeCell="A1" sqref="A1:F8"/>
    </sheetView>
  </sheetViews>
  <sheetFormatPr defaultColWidth="9.14545454545454" defaultRowHeight="14.25" customHeight="1" outlineLevelRow="7" outlineLevelCol="5"/>
  <cols>
    <col min="1" max="1" width="27.4272727272727" customWidth="1"/>
    <col min="2" max="6" width="31.1727272727273" customWidth="1"/>
  </cols>
  <sheetData>
    <row r="1" ht="12" customHeight="1" spans="1:6">
      <c r="A1" s="119"/>
      <c r="B1" s="119"/>
      <c r="C1" s="60"/>
      <c r="F1" s="59" t="s">
        <v>128</v>
      </c>
    </row>
    <row r="2" ht="25.5" customHeight="1" spans="1:6">
      <c r="A2" s="120" t="s">
        <v>129</v>
      </c>
      <c r="B2" s="120"/>
      <c r="C2" s="120"/>
      <c r="D2" s="120"/>
      <c r="E2" s="120"/>
      <c r="F2" s="120"/>
    </row>
    <row r="3" ht="15.75" customHeight="1" spans="1:6">
      <c r="A3" s="4" t="str">
        <f>"单位名称："&amp;"云南省体育产业发展中心"</f>
        <v>单位名称：云南省体育产业发展中心</v>
      </c>
      <c r="B3" s="119"/>
      <c r="C3" s="60"/>
      <c r="F3" s="59" t="s">
        <v>130</v>
      </c>
    </row>
    <row r="4" ht="19.5" customHeight="1" spans="1:6">
      <c r="A4" s="9" t="s">
        <v>131</v>
      </c>
      <c r="B4" s="15" t="s">
        <v>132</v>
      </c>
      <c r="C4" s="10" t="s">
        <v>133</v>
      </c>
      <c r="D4" s="11"/>
      <c r="E4" s="12"/>
      <c r="F4" s="15" t="s">
        <v>134</v>
      </c>
    </row>
    <row r="5" ht="19.5" customHeight="1" spans="1:6">
      <c r="A5" s="17"/>
      <c r="B5" s="18"/>
      <c r="C5" s="62" t="s">
        <v>32</v>
      </c>
      <c r="D5" s="62" t="s">
        <v>135</v>
      </c>
      <c r="E5" s="62" t="s">
        <v>136</v>
      </c>
      <c r="F5" s="18"/>
    </row>
    <row r="6" ht="18.75" customHeight="1" spans="1:6">
      <c r="A6" s="121">
        <v>1</v>
      </c>
      <c r="B6" s="121">
        <v>2</v>
      </c>
      <c r="C6" s="122">
        <v>3</v>
      </c>
      <c r="D6" s="121">
        <v>4</v>
      </c>
      <c r="E6" s="121">
        <v>5</v>
      </c>
      <c r="F6" s="121">
        <v>6</v>
      </c>
    </row>
    <row r="7" ht="18.75" customHeight="1" spans="1:6">
      <c r="A7" s="123"/>
      <c r="B7" s="123"/>
      <c r="C7" s="124"/>
      <c r="D7" s="123"/>
      <c r="E7" s="123"/>
      <c r="F7" s="123"/>
    </row>
    <row r="8" customHeight="1" spans="1:6">
      <c r="A8" s="26" t="s">
        <v>137</v>
      </c>
      <c r="B8" s="26"/>
    </row>
  </sheetData>
  <mergeCells count="7">
    <mergeCell ref="A2:F2"/>
    <mergeCell ref="A3:D3"/>
    <mergeCell ref="C4:E4"/>
    <mergeCell ref="A8:B8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44"/>
  <sheetViews>
    <sheetView showZeros="0" topLeftCell="A21" workbookViewId="0">
      <selection activeCell="B27" sqref="A1:W44"/>
    </sheetView>
  </sheetViews>
  <sheetFormatPr defaultColWidth="9.14545454545454" defaultRowHeight="14.25" customHeight="1"/>
  <cols>
    <col min="1" max="1" width="28.7" customWidth="1"/>
    <col min="2" max="2" width="23.8545454545455" customWidth="1"/>
    <col min="3" max="3" width="29.8727272727273" customWidth="1"/>
    <col min="4" max="4" width="14.6" customWidth="1"/>
    <col min="5" max="5" width="33.3727272727273" customWidth="1"/>
    <col min="6" max="6" width="14.7454545454545" customWidth="1"/>
    <col min="7" max="7" width="31.7545454545455" customWidth="1"/>
    <col min="8" max="13" width="15.3181818181818" customWidth="1"/>
    <col min="14" max="16" width="14.7454545454545" customWidth="1"/>
    <col min="17" max="17" width="14.8818181818182" customWidth="1"/>
    <col min="18" max="23" width="15.0363636363636" customWidth="1"/>
  </cols>
  <sheetData>
    <row r="1" ht="13.5" customHeight="1" spans="1:23">
      <c r="D1" s="1"/>
      <c r="E1" s="1"/>
      <c r="F1" s="1"/>
      <c r="G1" s="1"/>
      <c r="U1" s="109"/>
      <c r="W1" s="55" t="s">
        <v>138</v>
      </c>
    </row>
    <row r="2" ht="27.75" customHeight="1" spans="1:23">
      <c r="A2" s="27" t="s">
        <v>139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3.5" customHeight="1" spans="1:23">
      <c r="A3" s="4" t="str">
        <f>"单位名称："&amp;"云南省体育产业发展中心"</f>
        <v>单位名称：云南省体育产业发展中心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09"/>
      <c r="W3" s="103" t="s">
        <v>130</v>
      </c>
    </row>
    <row r="4" ht="21.75" customHeight="1" spans="1:23">
      <c r="A4" s="8" t="s">
        <v>140</v>
      </c>
      <c r="B4" s="8" t="s">
        <v>141</v>
      </c>
      <c r="C4" s="8" t="s">
        <v>142</v>
      </c>
      <c r="D4" s="9" t="s">
        <v>143</v>
      </c>
      <c r="E4" s="9" t="s">
        <v>144</v>
      </c>
      <c r="F4" s="9" t="s">
        <v>145</v>
      </c>
      <c r="G4" s="9" t="s">
        <v>146</v>
      </c>
      <c r="H4" s="62" t="s">
        <v>147</v>
      </c>
      <c r="I4" s="62"/>
      <c r="J4" s="62"/>
      <c r="K4" s="62"/>
      <c r="L4" s="111"/>
      <c r="M4" s="111"/>
      <c r="N4" s="111"/>
      <c r="O4" s="111"/>
      <c r="P4" s="111"/>
      <c r="Q4" s="47"/>
      <c r="R4" s="62"/>
      <c r="S4" s="62"/>
      <c r="T4" s="62"/>
      <c r="U4" s="62"/>
      <c r="V4" s="62"/>
      <c r="W4" s="62"/>
    </row>
    <row r="5" ht="21.75" customHeight="1" spans="1:23">
      <c r="A5" s="13"/>
      <c r="B5" s="13"/>
      <c r="C5" s="13"/>
      <c r="D5" s="14"/>
      <c r="E5" s="14"/>
      <c r="F5" s="14"/>
      <c r="G5" s="14"/>
      <c r="H5" s="62" t="s">
        <v>30</v>
      </c>
      <c r="I5" s="47" t="s">
        <v>33</v>
      </c>
      <c r="J5" s="47"/>
      <c r="K5" s="47"/>
      <c r="L5" s="111"/>
      <c r="M5" s="111"/>
      <c r="N5" s="111" t="s">
        <v>148</v>
      </c>
      <c r="O5" s="111"/>
      <c r="P5" s="111"/>
      <c r="Q5" s="47" t="s">
        <v>36</v>
      </c>
      <c r="R5" s="62" t="s">
        <v>51</v>
      </c>
      <c r="S5" s="47"/>
      <c r="T5" s="47"/>
      <c r="U5" s="47"/>
      <c r="V5" s="47"/>
      <c r="W5" s="47"/>
    </row>
    <row r="6" ht="15" customHeight="1" spans="1:23">
      <c r="A6" s="16"/>
      <c r="B6" s="16"/>
      <c r="C6" s="16"/>
      <c r="D6" s="17"/>
      <c r="E6" s="17"/>
      <c r="F6" s="17"/>
      <c r="G6" s="17"/>
      <c r="H6" s="62"/>
      <c r="I6" s="47" t="s">
        <v>149</v>
      </c>
      <c r="J6" s="47" t="s">
        <v>150</v>
      </c>
      <c r="K6" s="47" t="s">
        <v>151</v>
      </c>
      <c r="L6" s="116" t="s">
        <v>152</v>
      </c>
      <c r="M6" s="116" t="s">
        <v>153</v>
      </c>
      <c r="N6" s="116" t="s">
        <v>33</v>
      </c>
      <c r="O6" s="116" t="s">
        <v>34</v>
      </c>
      <c r="P6" s="116" t="s">
        <v>35</v>
      </c>
      <c r="Q6" s="47"/>
      <c r="R6" s="47" t="s">
        <v>32</v>
      </c>
      <c r="S6" s="47" t="s">
        <v>43</v>
      </c>
      <c r="T6" s="47" t="s">
        <v>154</v>
      </c>
      <c r="U6" s="47" t="s">
        <v>39</v>
      </c>
      <c r="V6" s="47" t="s">
        <v>40</v>
      </c>
      <c r="W6" s="47" t="s">
        <v>41</v>
      </c>
    </row>
    <row r="7" ht="27.75" customHeight="1" spans="1:23">
      <c r="A7" s="16"/>
      <c r="B7" s="16"/>
      <c r="C7" s="16"/>
      <c r="D7" s="17"/>
      <c r="E7" s="17"/>
      <c r="F7" s="17"/>
      <c r="G7" s="17"/>
      <c r="H7" s="62"/>
      <c r="I7" s="47"/>
      <c r="J7" s="47"/>
      <c r="K7" s="47"/>
      <c r="L7" s="116"/>
      <c r="M7" s="116"/>
      <c r="N7" s="116"/>
      <c r="O7" s="116"/>
      <c r="P7" s="116"/>
      <c r="Q7" s="47"/>
      <c r="R7" s="47"/>
      <c r="S7" s="47"/>
      <c r="T7" s="47"/>
      <c r="U7" s="47"/>
      <c r="V7" s="47"/>
      <c r="W7" s="47"/>
    </row>
    <row r="8" ht="15" customHeight="1" spans="1:23">
      <c r="A8" s="117">
        <v>1</v>
      </c>
      <c r="B8" s="117">
        <v>2</v>
      </c>
      <c r="C8" s="117">
        <v>3</v>
      </c>
      <c r="D8" s="117">
        <v>4</v>
      </c>
      <c r="E8" s="117">
        <v>5</v>
      </c>
      <c r="F8" s="117">
        <v>6</v>
      </c>
      <c r="G8" s="117">
        <v>7</v>
      </c>
      <c r="H8" s="117">
        <v>8</v>
      </c>
      <c r="I8" s="117">
        <v>9</v>
      </c>
      <c r="J8" s="117">
        <v>10</v>
      </c>
      <c r="K8" s="117">
        <v>11</v>
      </c>
      <c r="L8" s="117">
        <v>12</v>
      </c>
      <c r="M8" s="117">
        <v>13</v>
      </c>
      <c r="N8" s="117">
        <v>14</v>
      </c>
      <c r="O8" s="117">
        <v>15</v>
      </c>
      <c r="P8" s="117">
        <v>16</v>
      </c>
      <c r="Q8" s="117">
        <v>17</v>
      </c>
      <c r="R8" s="117">
        <v>18</v>
      </c>
      <c r="S8" s="117">
        <v>19</v>
      </c>
      <c r="T8" s="117">
        <v>20</v>
      </c>
      <c r="U8" s="117">
        <v>21</v>
      </c>
      <c r="V8" s="117">
        <v>22</v>
      </c>
      <c r="W8" s="117">
        <v>23</v>
      </c>
    </row>
    <row r="9" ht="18.75" customHeight="1" spans="1:23">
      <c r="A9" s="113" t="s">
        <v>45</v>
      </c>
      <c r="B9" s="114"/>
      <c r="C9" s="113"/>
      <c r="D9" s="113"/>
      <c r="E9" s="113"/>
      <c r="F9" s="113"/>
      <c r="G9" s="113"/>
      <c r="H9" s="22">
        <v>8096319.04</v>
      </c>
      <c r="I9" s="22">
        <v>1072519.04</v>
      </c>
      <c r="J9" s="22">
        <v>139179.77</v>
      </c>
      <c r="K9" s="22"/>
      <c r="L9" s="22">
        <v>933339.27</v>
      </c>
      <c r="M9" s="22"/>
      <c r="N9" s="22"/>
      <c r="O9" s="22"/>
      <c r="P9" s="22"/>
      <c r="Q9" s="22"/>
      <c r="R9" s="22">
        <v>7023800</v>
      </c>
      <c r="S9" s="22">
        <v>333800</v>
      </c>
      <c r="T9" s="22"/>
      <c r="U9" s="22"/>
      <c r="V9" s="22"/>
      <c r="W9" s="22">
        <v>6690000</v>
      </c>
    </row>
    <row r="10" ht="31.4" customHeight="1" spans="1:23">
      <c r="A10" s="118" t="s">
        <v>45</v>
      </c>
      <c r="B10" s="114" t="s">
        <v>155</v>
      </c>
      <c r="C10" s="113" t="s">
        <v>156</v>
      </c>
      <c r="D10" s="113" t="s">
        <v>69</v>
      </c>
      <c r="E10" s="113" t="s">
        <v>70</v>
      </c>
      <c r="F10" s="113" t="s">
        <v>157</v>
      </c>
      <c r="G10" s="113" t="s">
        <v>158</v>
      </c>
      <c r="H10" s="22">
        <v>396588</v>
      </c>
      <c r="I10" s="22">
        <v>396588</v>
      </c>
      <c r="J10" s="22">
        <v>99147</v>
      </c>
      <c r="K10" s="22"/>
      <c r="L10" s="22">
        <v>297441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4" customHeight="1" spans="1:23">
      <c r="A11" s="118" t="s">
        <v>45</v>
      </c>
      <c r="B11" s="114" t="s">
        <v>155</v>
      </c>
      <c r="C11" s="113" t="s">
        <v>156</v>
      </c>
      <c r="D11" s="113" t="s">
        <v>69</v>
      </c>
      <c r="E11" s="113" t="s">
        <v>70</v>
      </c>
      <c r="F11" s="113" t="s">
        <v>159</v>
      </c>
      <c r="G11" s="113" t="s">
        <v>160</v>
      </c>
      <c r="H11" s="22">
        <v>33049</v>
      </c>
      <c r="I11" s="22">
        <v>33049</v>
      </c>
      <c r="J11" s="22">
        <v>8262.25</v>
      </c>
      <c r="K11" s="22"/>
      <c r="L11" s="22">
        <v>24786.75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4" customHeight="1" spans="1:23">
      <c r="A12" s="118" t="s">
        <v>45</v>
      </c>
      <c r="B12" s="114" t="s">
        <v>155</v>
      </c>
      <c r="C12" s="113" t="s">
        <v>156</v>
      </c>
      <c r="D12" s="113" t="s">
        <v>69</v>
      </c>
      <c r="E12" s="113" t="s">
        <v>70</v>
      </c>
      <c r="F12" s="113" t="s">
        <v>161</v>
      </c>
      <c r="G12" s="113" t="s">
        <v>162</v>
      </c>
      <c r="H12" s="22">
        <v>1179200</v>
      </c>
      <c r="I12" s="22">
        <v>79200</v>
      </c>
      <c r="J12" s="22">
        <v>19800</v>
      </c>
      <c r="K12" s="22"/>
      <c r="L12" s="22">
        <v>59400</v>
      </c>
      <c r="M12" s="22"/>
      <c r="N12" s="22"/>
      <c r="O12" s="22"/>
      <c r="P12" s="22"/>
      <c r="Q12" s="22"/>
      <c r="R12" s="22">
        <v>1100000</v>
      </c>
      <c r="S12" s="22"/>
      <c r="T12" s="22"/>
      <c r="U12" s="22"/>
      <c r="V12" s="22"/>
      <c r="W12" s="22">
        <v>1100000</v>
      </c>
    </row>
    <row r="13" ht="31.4" customHeight="1" spans="1:23">
      <c r="A13" s="118" t="s">
        <v>45</v>
      </c>
      <c r="B13" s="114" t="s">
        <v>163</v>
      </c>
      <c r="C13" s="113" t="s">
        <v>164</v>
      </c>
      <c r="D13" s="113" t="s">
        <v>77</v>
      </c>
      <c r="E13" s="113" t="s">
        <v>78</v>
      </c>
      <c r="F13" s="113" t="s">
        <v>165</v>
      </c>
      <c r="G13" s="113" t="s">
        <v>166</v>
      </c>
      <c r="H13" s="22">
        <v>220000</v>
      </c>
      <c r="I13" s="22"/>
      <c r="J13" s="22"/>
      <c r="K13" s="22"/>
      <c r="L13" s="22"/>
      <c r="M13" s="22"/>
      <c r="N13" s="22"/>
      <c r="O13" s="22"/>
      <c r="P13" s="22"/>
      <c r="Q13" s="22"/>
      <c r="R13" s="22">
        <v>220000</v>
      </c>
      <c r="S13" s="22"/>
      <c r="T13" s="22"/>
      <c r="U13" s="22"/>
      <c r="V13" s="22"/>
      <c r="W13" s="22">
        <v>220000</v>
      </c>
    </row>
    <row r="14" ht="31.4" customHeight="1" spans="1:23">
      <c r="A14" s="118" t="s">
        <v>45</v>
      </c>
      <c r="B14" s="114" t="s">
        <v>163</v>
      </c>
      <c r="C14" s="113" t="s">
        <v>164</v>
      </c>
      <c r="D14" s="113" t="s">
        <v>83</v>
      </c>
      <c r="E14" s="113" t="s">
        <v>82</v>
      </c>
      <c r="F14" s="113" t="s">
        <v>167</v>
      </c>
      <c r="G14" s="113" t="s">
        <v>168</v>
      </c>
      <c r="H14" s="22">
        <v>11068.56</v>
      </c>
      <c r="I14" s="22">
        <v>1068.56</v>
      </c>
      <c r="J14" s="22">
        <v>267.14</v>
      </c>
      <c r="K14" s="22"/>
      <c r="L14" s="22">
        <v>801.42</v>
      </c>
      <c r="M14" s="22"/>
      <c r="N14" s="22"/>
      <c r="O14" s="22"/>
      <c r="P14" s="22"/>
      <c r="Q14" s="22"/>
      <c r="R14" s="22">
        <v>10000</v>
      </c>
      <c r="S14" s="22"/>
      <c r="T14" s="22"/>
      <c r="U14" s="22"/>
      <c r="V14" s="22"/>
      <c r="W14" s="22">
        <v>10000</v>
      </c>
    </row>
    <row r="15" ht="31.4" customHeight="1" spans="1:23">
      <c r="A15" s="118" t="s">
        <v>45</v>
      </c>
      <c r="B15" s="114" t="s">
        <v>163</v>
      </c>
      <c r="C15" s="113" t="s">
        <v>164</v>
      </c>
      <c r="D15" s="113" t="s">
        <v>88</v>
      </c>
      <c r="E15" s="113" t="s">
        <v>89</v>
      </c>
      <c r="F15" s="113" t="s">
        <v>169</v>
      </c>
      <c r="G15" s="113" t="s">
        <v>170</v>
      </c>
      <c r="H15" s="22">
        <v>155000</v>
      </c>
      <c r="I15" s="22"/>
      <c r="J15" s="22"/>
      <c r="K15" s="22"/>
      <c r="L15" s="22"/>
      <c r="M15" s="22"/>
      <c r="N15" s="22"/>
      <c r="O15" s="22"/>
      <c r="P15" s="22"/>
      <c r="Q15" s="22"/>
      <c r="R15" s="22">
        <v>155000</v>
      </c>
      <c r="S15" s="22"/>
      <c r="T15" s="22"/>
      <c r="U15" s="22"/>
      <c r="V15" s="22"/>
      <c r="W15" s="22">
        <v>155000</v>
      </c>
    </row>
    <row r="16" ht="31.4" customHeight="1" spans="1:23">
      <c r="A16" s="118" t="s">
        <v>45</v>
      </c>
      <c r="B16" s="114" t="s">
        <v>163</v>
      </c>
      <c r="C16" s="113" t="s">
        <v>164</v>
      </c>
      <c r="D16" s="113" t="s">
        <v>90</v>
      </c>
      <c r="E16" s="113" t="s">
        <v>91</v>
      </c>
      <c r="F16" s="113" t="s">
        <v>171</v>
      </c>
      <c r="G16" s="113" t="s">
        <v>172</v>
      </c>
      <c r="H16" s="22">
        <v>300000</v>
      </c>
      <c r="I16" s="22"/>
      <c r="J16" s="22"/>
      <c r="K16" s="22"/>
      <c r="L16" s="22"/>
      <c r="M16" s="22"/>
      <c r="N16" s="22"/>
      <c r="O16" s="22"/>
      <c r="P16" s="22"/>
      <c r="Q16" s="22"/>
      <c r="R16" s="22">
        <v>300000</v>
      </c>
      <c r="S16" s="22"/>
      <c r="T16" s="22"/>
      <c r="U16" s="22"/>
      <c r="V16" s="22"/>
      <c r="W16" s="22">
        <v>300000</v>
      </c>
    </row>
    <row r="17" ht="31.4" customHeight="1" spans="1:23">
      <c r="A17" s="118" t="s">
        <v>45</v>
      </c>
      <c r="B17" s="114" t="s">
        <v>163</v>
      </c>
      <c r="C17" s="113" t="s">
        <v>164</v>
      </c>
      <c r="D17" s="113" t="s">
        <v>92</v>
      </c>
      <c r="E17" s="113" t="s">
        <v>93</v>
      </c>
      <c r="F17" s="113" t="s">
        <v>167</v>
      </c>
      <c r="G17" s="113" t="s">
        <v>168</v>
      </c>
      <c r="H17" s="22">
        <v>45000</v>
      </c>
      <c r="I17" s="22"/>
      <c r="J17" s="22"/>
      <c r="K17" s="22"/>
      <c r="L17" s="22"/>
      <c r="M17" s="22"/>
      <c r="N17" s="22"/>
      <c r="O17" s="22"/>
      <c r="P17" s="22"/>
      <c r="Q17" s="22"/>
      <c r="R17" s="22">
        <v>45000</v>
      </c>
      <c r="S17" s="22"/>
      <c r="T17" s="22"/>
      <c r="U17" s="22"/>
      <c r="V17" s="22"/>
      <c r="W17" s="22">
        <v>45000</v>
      </c>
    </row>
    <row r="18" ht="31.4" customHeight="1" spans="1:23">
      <c r="A18" s="118" t="s">
        <v>45</v>
      </c>
      <c r="B18" s="114" t="s">
        <v>173</v>
      </c>
      <c r="C18" s="113" t="s">
        <v>174</v>
      </c>
      <c r="D18" s="113" t="s">
        <v>79</v>
      </c>
      <c r="E18" s="113" t="s">
        <v>80</v>
      </c>
      <c r="F18" s="113" t="s">
        <v>175</v>
      </c>
      <c r="G18" s="113" t="s">
        <v>176</v>
      </c>
      <c r="H18" s="22">
        <v>110000</v>
      </c>
      <c r="I18" s="22"/>
      <c r="J18" s="22"/>
      <c r="K18" s="22"/>
      <c r="L18" s="22"/>
      <c r="M18" s="22"/>
      <c r="N18" s="22"/>
      <c r="O18" s="22"/>
      <c r="P18" s="22"/>
      <c r="Q18" s="22"/>
      <c r="R18" s="22">
        <v>110000</v>
      </c>
      <c r="S18" s="22"/>
      <c r="T18" s="22"/>
      <c r="U18" s="22"/>
      <c r="V18" s="22"/>
      <c r="W18" s="22">
        <v>110000</v>
      </c>
    </row>
    <row r="19" ht="31.4" customHeight="1" spans="1:23">
      <c r="A19" s="118" t="s">
        <v>45</v>
      </c>
      <c r="B19" s="114" t="s">
        <v>177</v>
      </c>
      <c r="C19" s="113" t="s">
        <v>99</v>
      </c>
      <c r="D19" s="113" t="s">
        <v>98</v>
      </c>
      <c r="E19" s="113" t="s">
        <v>99</v>
      </c>
      <c r="F19" s="113" t="s">
        <v>178</v>
      </c>
      <c r="G19" s="113" t="s">
        <v>99</v>
      </c>
      <c r="H19" s="22">
        <v>210000</v>
      </c>
      <c r="I19" s="22"/>
      <c r="J19" s="22"/>
      <c r="K19" s="22"/>
      <c r="L19" s="22"/>
      <c r="M19" s="22"/>
      <c r="N19" s="22"/>
      <c r="O19" s="22"/>
      <c r="P19" s="22"/>
      <c r="Q19" s="22"/>
      <c r="R19" s="22">
        <v>210000</v>
      </c>
      <c r="S19" s="22"/>
      <c r="T19" s="22"/>
      <c r="U19" s="22"/>
      <c r="V19" s="22"/>
      <c r="W19" s="22">
        <v>210000</v>
      </c>
    </row>
    <row r="20" ht="31.4" customHeight="1" spans="1:23">
      <c r="A20" s="118" t="s">
        <v>45</v>
      </c>
      <c r="B20" s="114" t="s">
        <v>179</v>
      </c>
      <c r="C20" s="113" t="s">
        <v>180</v>
      </c>
      <c r="D20" s="113" t="s">
        <v>75</v>
      </c>
      <c r="E20" s="113" t="s">
        <v>76</v>
      </c>
      <c r="F20" s="113" t="s">
        <v>181</v>
      </c>
      <c r="G20" s="113" t="s">
        <v>182</v>
      </c>
      <c r="H20" s="22">
        <v>1680000</v>
      </c>
      <c r="I20" s="22"/>
      <c r="J20" s="22"/>
      <c r="K20" s="22"/>
      <c r="L20" s="22"/>
      <c r="M20" s="22"/>
      <c r="N20" s="22"/>
      <c r="O20" s="22"/>
      <c r="P20" s="22"/>
      <c r="Q20" s="22"/>
      <c r="R20" s="22">
        <v>1680000</v>
      </c>
      <c r="S20" s="22"/>
      <c r="T20" s="22"/>
      <c r="U20" s="22"/>
      <c r="V20" s="22"/>
      <c r="W20" s="22">
        <v>1680000</v>
      </c>
    </row>
    <row r="21" ht="31.4" customHeight="1" spans="1:23">
      <c r="A21" s="118" t="s">
        <v>45</v>
      </c>
      <c r="B21" s="114" t="s">
        <v>183</v>
      </c>
      <c r="C21" s="113" t="s">
        <v>184</v>
      </c>
      <c r="D21" s="113" t="s">
        <v>69</v>
      </c>
      <c r="E21" s="113" t="s">
        <v>70</v>
      </c>
      <c r="F21" s="113" t="s">
        <v>185</v>
      </c>
      <c r="G21" s="113" t="s">
        <v>184</v>
      </c>
      <c r="H21" s="22">
        <v>180176.74</v>
      </c>
      <c r="I21" s="22">
        <v>10176.74</v>
      </c>
      <c r="J21" s="22">
        <v>2544.19</v>
      </c>
      <c r="K21" s="22"/>
      <c r="L21" s="22">
        <v>7632.55</v>
      </c>
      <c r="M21" s="22"/>
      <c r="N21" s="22"/>
      <c r="O21" s="22"/>
      <c r="P21" s="22"/>
      <c r="Q21" s="22"/>
      <c r="R21" s="22">
        <v>170000</v>
      </c>
      <c r="S21" s="22"/>
      <c r="T21" s="22"/>
      <c r="U21" s="22"/>
      <c r="V21" s="22"/>
      <c r="W21" s="22">
        <v>170000</v>
      </c>
    </row>
    <row r="22" ht="31.4" customHeight="1" spans="1:23">
      <c r="A22" s="118" t="s">
        <v>45</v>
      </c>
      <c r="B22" s="114" t="s">
        <v>186</v>
      </c>
      <c r="C22" s="113" t="s">
        <v>187</v>
      </c>
      <c r="D22" s="113" t="s">
        <v>69</v>
      </c>
      <c r="E22" s="113" t="s">
        <v>70</v>
      </c>
      <c r="F22" s="113" t="s">
        <v>188</v>
      </c>
      <c r="G22" s="113" t="s">
        <v>189</v>
      </c>
      <c r="H22" s="22">
        <v>58700</v>
      </c>
      <c r="I22" s="22"/>
      <c r="J22" s="22"/>
      <c r="K22" s="22"/>
      <c r="L22" s="22"/>
      <c r="M22" s="22"/>
      <c r="N22" s="22"/>
      <c r="O22" s="22"/>
      <c r="P22" s="22"/>
      <c r="Q22" s="22"/>
      <c r="R22" s="22">
        <v>58700</v>
      </c>
      <c r="S22" s="22"/>
      <c r="T22" s="22"/>
      <c r="U22" s="22"/>
      <c r="V22" s="22"/>
      <c r="W22" s="22">
        <v>58700</v>
      </c>
    </row>
    <row r="23" ht="31.4" customHeight="1" spans="1:23">
      <c r="A23" s="118" t="s">
        <v>45</v>
      </c>
      <c r="B23" s="114" t="s">
        <v>186</v>
      </c>
      <c r="C23" s="113" t="s">
        <v>187</v>
      </c>
      <c r="D23" s="113" t="s">
        <v>69</v>
      </c>
      <c r="E23" s="113" t="s">
        <v>70</v>
      </c>
      <c r="F23" s="113" t="s">
        <v>190</v>
      </c>
      <c r="G23" s="113" t="s">
        <v>191</v>
      </c>
      <c r="H23" s="22">
        <v>20000</v>
      </c>
      <c r="I23" s="22"/>
      <c r="J23" s="22"/>
      <c r="K23" s="22"/>
      <c r="L23" s="22"/>
      <c r="M23" s="22"/>
      <c r="N23" s="22"/>
      <c r="O23" s="22"/>
      <c r="P23" s="22"/>
      <c r="Q23" s="22"/>
      <c r="R23" s="22">
        <v>20000</v>
      </c>
      <c r="S23" s="22"/>
      <c r="T23" s="22"/>
      <c r="U23" s="22"/>
      <c r="V23" s="22"/>
      <c r="W23" s="22">
        <v>20000</v>
      </c>
    </row>
    <row r="24" ht="31.4" customHeight="1" spans="1:23">
      <c r="A24" s="118" t="s">
        <v>45</v>
      </c>
      <c r="B24" s="114" t="s">
        <v>186</v>
      </c>
      <c r="C24" s="113" t="s">
        <v>187</v>
      </c>
      <c r="D24" s="113" t="s">
        <v>69</v>
      </c>
      <c r="E24" s="113" t="s">
        <v>70</v>
      </c>
      <c r="F24" s="113" t="s">
        <v>192</v>
      </c>
      <c r="G24" s="113" t="s">
        <v>193</v>
      </c>
      <c r="H24" s="22">
        <v>15000</v>
      </c>
      <c r="I24" s="22"/>
      <c r="J24" s="22"/>
      <c r="K24" s="22"/>
      <c r="L24" s="22"/>
      <c r="M24" s="22"/>
      <c r="N24" s="22"/>
      <c r="O24" s="22"/>
      <c r="P24" s="22"/>
      <c r="Q24" s="22"/>
      <c r="R24" s="22">
        <v>15000</v>
      </c>
      <c r="S24" s="22"/>
      <c r="T24" s="22"/>
      <c r="U24" s="22"/>
      <c r="V24" s="22"/>
      <c r="W24" s="22">
        <v>15000</v>
      </c>
    </row>
    <row r="25" ht="31.4" customHeight="1" spans="1:23">
      <c r="A25" s="118" t="s">
        <v>45</v>
      </c>
      <c r="B25" s="114" t="s">
        <v>186</v>
      </c>
      <c r="C25" s="113" t="s">
        <v>187</v>
      </c>
      <c r="D25" s="113" t="s">
        <v>69</v>
      </c>
      <c r="E25" s="113" t="s">
        <v>70</v>
      </c>
      <c r="F25" s="113" t="s">
        <v>194</v>
      </c>
      <c r="G25" s="113" t="s">
        <v>195</v>
      </c>
      <c r="H25" s="22">
        <v>37800</v>
      </c>
      <c r="I25" s="22"/>
      <c r="J25" s="22"/>
      <c r="K25" s="22"/>
      <c r="L25" s="22"/>
      <c r="M25" s="22"/>
      <c r="N25" s="22"/>
      <c r="O25" s="22"/>
      <c r="P25" s="22"/>
      <c r="Q25" s="22"/>
      <c r="R25" s="22">
        <v>37800</v>
      </c>
      <c r="S25" s="22"/>
      <c r="T25" s="22"/>
      <c r="U25" s="22"/>
      <c r="V25" s="22"/>
      <c r="W25" s="22">
        <v>37800</v>
      </c>
    </row>
    <row r="26" ht="31.4" customHeight="1" spans="1:23">
      <c r="A26" s="118" t="s">
        <v>45</v>
      </c>
      <c r="B26" s="114" t="s">
        <v>186</v>
      </c>
      <c r="C26" s="113" t="s">
        <v>187</v>
      </c>
      <c r="D26" s="113" t="s">
        <v>69</v>
      </c>
      <c r="E26" s="113" t="s">
        <v>70</v>
      </c>
      <c r="F26" s="113" t="s">
        <v>196</v>
      </c>
      <c r="G26" s="113" t="s">
        <v>197</v>
      </c>
      <c r="H26" s="22">
        <v>87000</v>
      </c>
      <c r="I26" s="22"/>
      <c r="J26" s="22"/>
      <c r="K26" s="22"/>
      <c r="L26" s="22"/>
      <c r="M26" s="22"/>
      <c r="N26" s="22"/>
      <c r="O26" s="22"/>
      <c r="P26" s="22"/>
      <c r="Q26" s="22"/>
      <c r="R26" s="22">
        <v>87000</v>
      </c>
      <c r="S26" s="22"/>
      <c r="T26" s="22"/>
      <c r="U26" s="22"/>
      <c r="V26" s="22"/>
      <c r="W26" s="22">
        <v>87000</v>
      </c>
    </row>
    <row r="27" ht="31.4" customHeight="1" spans="1:23">
      <c r="A27" s="118" t="s">
        <v>45</v>
      </c>
      <c r="B27" s="114" t="s">
        <v>186</v>
      </c>
      <c r="C27" s="113" t="s">
        <v>187</v>
      </c>
      <c r="D27" s="113" t="s">
        <v>69</v>
      </c>
      <c r="E27" s="113" t="s">
        <v>70</v>
      </c>
      <c r="F27" s="113" t="s">
        <v>198</v>
      </c>
      <c r="G27" s="113" t="s">
        <v>199</v>
      </c>
      <c r="H27" s="22">
        <v>28400</v>
      </c>
      <c r="I27" s="22"/>
      <c r="J27" s="22"/>
      <c r="K27" s="22"/>
      <c r="L27" s="22"/>
      <c r="M27" s="22"/>
      <c r="N27" s="22"/>
      <c r="O27" s="22"/>
      <c r="P27" s="22"/>
      <c r="Q27" s="22"/>
      <c r="R27" s="22">
        <v>28400</v>
      </c>
      <c r="S27" s="22"/>
      <c r="T27" s="22"/>
      <c r="U27" s="22"/>
      <c r="V27" s="22"/>
      <c r="W27" s="22">
        <v>28400</v>
      </c>
    </row>
    <row r="28" ht="31.4" customHeight="1" spans="1:23">
      <c r="A28" s="118" t="s">
        <v>45</v>
      </c>
      <c r="B28" s="114" t="s">
        <v>186</v>
      </c>
      <c r="C28" s="113" t="s">
        <v>187</v>
      </c>
      <c r="D28" s="113" t="s">
        <v>69</v>
      </c>
      <c r="E28" s="113" t="s">
        <v>70</v>
      </c>
      <c r="F28" s="113" t="s">
        <v>200</v>
      </c>
      <c r="G28" s="113" t="s">
        <v>201</v>
      </c>
      <c r="H28" s="22">
        <v>287400</v>
      </c>
      <c r="I28" s="22"/>
      <c r="J28" s="22"/>
      <c r="K28" s="22"/>
      <c r="L28" s="22"/>
      <c r="M28" s="22"/>
      <c r="N28" s="22"/>
      <c r="O28" s="22"/>
      <c r="P28" s="22"/>
      <c r="Q28" s="22"/>
      <c r="R28" s="22">
        <v>287400</v>
      </c>
      <c r="S28" s="22">
        <v>237400</v>
      </c>
      <c r="T28" s="22"/>
      <c r="U28" s="22"/>
      <c r="V28" s="22"/>
      <c r="W28" s="22">
        <v>50000</v>
      </c>
    </row>
    <row r="29" ht="31.4" customHeight="1" spans="1:23">
      <c r="A29" s="118" t="s">
        <v>45</v>
      </c>
      <c r="B29" s="114" t="s">
        <v>186</v>
      </c>
      <c r="C29" s="113" t="s">
        <v>187</v>
      </c>
      <c r="D29" s="113" t="s">
        <v>69</v>
      </c>
      <c r="E29" s="113" t="s">
        <v>70</v>
      </c>
      <c r="F29" s="113" t="s">
        <v>202</v>
      </c>
      <c r="G29" s="113" t="s">
        <v>203</v>
      </c>
      <c r="H29" s="22">
        <v>100000</v>
      </c>
      <c r="I29" s="22"/>
      <c r="J29" s="22"/>
      <c r="K29" s="22"/>
      <c r="L29" s="22"/>
      <c r="M29" s="22"/>
      <c r="N29" s="22"/>
      <c r="O29" s="22"/>
      <c r="P29" s="22"/>
      <c r="Q29" s="22"/>
      <c r="R29" s="22">
        <v>100000</v>
      </c>
      <c r="S29" s="22"/>
      <c r="T29" s="22"/>
      <c r="U29" s="22"/>
      <c r="V29" s="22"/>
      <c r="W29" s="22">
        <v>100000</v>
      </c>
    </row>
    <row r="30" ht="31.4" customHeight="1" spans="1:23">
      <c r="A30" s="118" t="s">
        <v>45</v>
      </c>
      <c r="B30" s="114" t="s">
        <v>186</v>
      </c>
      <c r="C30" s="113" t="s">
        <v>187</v>
      </c>
      <c r="D30" s="113" t="s">
        <v>69</v>
      </c>
      <c r="E30" s="113" t="s">
        <v>70</v>
      </c>
      <c r="F30" s="113" t="s">
        <v>204</v>
      </c>
      <c r="G30" s="113" t="s">
        <v>205</v>
      </c>
      <c r="H30" s="22">
        <v>67200</v>
      </c>
      <c r="I30" s="22"/>
      <c r="J30" s="22"/>
      <c r="K30" s="22"/>
      <c r="L30" s="22"/>
      <c r="M30" s="22"/>
      <c r="N30" s="22"/>
      <c r="O30" s="22"/>
      <c r="P30" s="22"/>
      <c r="Q30" s="22"/>
      <c r="R30" s="22">
        <v>67200</v>
      </c>
      <c r="S30" s="22"/>
      <c r="T30" s="22"/>
      <c r="U30" s="22"/>
      <c r="V30" s="22"/>
      <c r="W30" s="22">
        <v>67200</v>
      </c>
    </row>
    <row r="31" ht="31.4" customHeight="1" spans="1:23">
      <c r="A31" s="118" t="s">
        <v>45</v>
      </c>
      <c r="B31" s="114" t="s">
        <v>186</v>
      </c>
      <c r="C31" s="113" t="s">
        <v>187</v>
      </c>
      <c r="D31" s="113" t="s">
        <v>69</v>
      </c>
      <c r="E31" s="113" t="s">
        <v>70</v>
      </c>
      <c r="F31" s="113" t="s">
        <v>206</v>
      </c>
      <c r="G31" s="113" t="s">
        <v>207</v>
      </c>
      <c r="H31" s="22">
        <v>5000</v>
      </c>
      <c r="I31" s="22"/>
      <c r="J31" s="22"/>
      <c r="K31" s="22"/>
      <c r="L31" s="22"/>
      <c r="M31" s="22"/>
      <c r="N31" s="22"/>
      <c r="O31" s="22"/>
      <c r="P31" s="22"/>
      <c r="Q31" s="22"/>
      <c r="R31" s="22">
        <v>5000</v>
      </c>
      <c r="S31" s="22"/>
      <c r="T31" s="22"/>
      <c r="U31" s="22"/>
      <c r="V31" s="22"/>
      <c r="W31" s="22">
        <v>5000</v>
      </c>
    </row>
    <row r="32" ht="31.4" customHeight="1" spans="1:23">
      <c r="A32" s="118" t="s">
        <v>45</v>
      </c>
      <c r="B32" s="114" t="s">
        <v>186</v>
      </c>
      <c r="C32" s="113" t="s">
        <v>187</v>
      </c>
      <c r="D32" s="113" t="s">
        <v>69</v>
      </c>
      <c r="E32" s="113" t="s">
        <v>70</v>
      </c>
      <c r="F32" s="113" t="s">
        <v>208</v>
      </c>
      <c r="G32" s="113" t="s">
        <v>209</v>
      </c>
      <c r="H32" s="22">
        <v>20000</v>
      </c>
      <c r="I32" s="22"/>
      <c r="J32" s="22"/>
      <c r="K32" s="22"/>
      <c r="L32" s="22"/>
      <c r="M32" s="22"/>
      <c r="N32" s="22"/>
      <c r="O32" s="22"/>
      <c r="P32" s="22"/>
      <c r="Q32" s="22"/>
      <c r="R32" s="22">
        <v>20000</v>
      </c>
      <c r="S32" s="22"/>
      <c r="T32" s="22"/>
      <c r="U32" s="22"/>
      <c r="V32" s="22"/>
      <c r="W32" s="22">
        <v>20000</v>
      </c>
    </row>
    <row r="33" ht="31.4" customHeight="1" spans="1:23">
      <c r="A33" s="118" t="s">
        <v>45</v>
      </c>
      <c r="B33" s="114" t="s">
        <v>186</v>
      </c>
      <c r="C33" s="113" t="s">
        <v>187</v>
      </c>
      <c r="D33" s="113" t="s">
        <v>69</v>
      </c>
      <c r="E33" s="113" t="s">
        <v>70</v>
      </c>
      <c r="F33" s="113" t="s">
        <v>210</v>
      </c>
      <c r="G33" s="113" t="s">
        <v>211</v>
      </c>
      <c r="H33" s="22">
        <v>151600</v>
      </c>
      <c r="I33" s="22"/>
      <c r="J33" s="22"/>
      <c r="K33" s="22"/>
      <c r="L33" s="22"/>
      <c r="M33" s="22"/>
      <c r="N33" s="22"/>
      <c r="O33" s="22"/>
      <c r="P33" s="22"/>
      <c r="Q33" s="22"/>
      <c r="R33" s="22">
        <v>151600</v>
      </c>
      <c r="S33" s="22">
        <v>96400</v>
      </c>
      <c r="T33" s="22"/>
      <c r="U33" s="22"/>
      <c r="V33" s="22"/>
      <c r="W33" s="22">
        <v>55200</v>
      </c>
    </row>
    <row r="34" ht="31.4" customHeight="1" spans="1:23">
      <c r="A34" s="118" t="s">
        <v>45</v>
      </c>
      <c r="B34" s="114" t="s">
        <v>186</v>
      </c>
      <c r="C34" s="113" t="s">
        <v>187</v>
      </c>
      <c r="D34" s="113" t="s">
        <v>69</v>
      </c>
      <c r="E34" s="113" t="s">
        <v>70</v>
      </c>
      <c r="F34" s="113" t="s">
        <v>212</v>
      </c>
      <c r="G34" s="113" t="s">
        <v>213</v>
      </c>
      <c r="H34" s="22">
        <v>50000</v>
      </c>
      <c r="I34" s="22"/>
      <c r="J34" s="22"/>
      <c r="K34" s="22"/>
      <c r="L34" s="22"/>
      <c r="M34" s="22"/>
      <c r="N34" s="22"/>
      <c r="O34" s="22"/>
      <c r="P34" s="22"/>
      <c r="Q34" s="22"/>
      <c r="R34" s="22">
        <v>50000</v>
      </c>
      <c r="S34" s="22"/>
      <c r="T34" s="22"/>
      <c r="U34" s="22"/>
      <c r="V34" s="22"/>
      <c r="W34" s="22">
        <v>50000</v>
      </c>
    </row>
    <row r="35" ht="31.4" customHeight="1" spans="1:23">
      <c r="A35" s="118" t="s">
        <v>45</v>
      </c>
      <c r="B35" s="114" t="s">
        <v>186</v>
      </c>
      <c r="C35" s="113" t="s">
        <v>187</v>
      </c>
      <c r="D35" s="113" t="s">
        <v>69</v>
      </c>
      <c r="E35" s="113" t="s">
        <v>70</v>
      </c>
      <c r="F35" s="113" t="s">
        <v>214</v>
      </c>
      <c r="G35" s="113" t="s">
        <v>215</v>
      </c>
      <c r="H35" s="22">
        <v>231500</v>
      </c>
      <c r="I35" s="22"/>
      <c r="J35" s="22"/>
      <c r="K35" s="22"/>
      <c r="L35" s="22"/>
      <c r="M35" s="22"/>
      <c r="N35" s="22"/>
      <c r="O35" s="22"/>
      <c r="P35" s="22"/>
      <c r="Q35" s="22"/>
      <c r="R35" s="22">
        <v>231500</v>
      </c>
      <c r="S35" s="22"/>
      <c r="T35" s="22"/>
      <c r="U35" s="22"/>
      <c r="V35" s="22"/>
      <c r="W35" s="22">
        <v>231500</v>
      </c>
    </row>
    <row r="36" ht="31.4" customHeight="1" spans="1:23">
      <c r="A36" s="118" t="s">
        <v>45</v>
      </c>
      <c r="B36" s="114" t="s">
        <v>186</v>
      </c>
      <c r="C36" s="113" t="s">
        <v>187</v>
      </c>
      <c r="D36" s="113" t="s">
        <v>69</v>
      </c>
      <c r="E36" s="113" t="s">
        <v>70</v>
      </c>
      <c r="F36" s="113" t="s">
        <v>216</v>
      </c>
      <c r="G36" s="113" t="s">
        <v>217</v>
      </c>
      <c r="H36" s="22">
        <v>5000</v>
      </c>
      <c r="I36" s="22"/>
      <c r="J36" s="22"/>
      <c r="K36" s="22"/>
      <c r="L36" s="22"/>
      <c r="M36" s="22"/>
      <c r="N36" s="22"/>
      <c r="O36" s="22"/>
      <c r="P36" s="22"/>
      <c r="Q36" s="22"/>
      <c r="R36" s="22">
        <v>5000</v>
      </c>
      <c r="S36" s="22"/>
      <c r="T36" s="22"/>
      <c r="U36" s="22"/>
      <c r="V36" s="22"/>
      <c r="W36" s="22">
        <v>5000</v>
      </c>
    </row>
    <row r="37" ht="31.4" customHeight="1" spans="1:23">
      <c r="A37" s="118" t="s">
        <v>45</v>
      </c>
      <c r="B37" s="114" t="s">
        <v>186</v>
      </c>
      <c r="C37" s="113" t="s">
        <v>187</v>
      </c>
      <c r="D37" s="113" t="s">
        <v>69</v>
      </c>
      <c r="E37" s="113" t="s">
        <v>70</v>
      </c>
      <c r="F37" s="113" t="s">
        <v>218</v>
      </c>
      <c r="G37" s="113" t="s">
        <v>219</v>
      </c>
      <c r="H37" s="22">
        <v>1359300</v>
      </c>
      <c r="I37" s="22"/>
      <c r="J37" s="22"/>
      <c r="K37" s="22"/>
      <c r="L37" s="22"/>
      <c r="M37" s="22"/>
      <c r="N37" s="22"/>
      <c r="O37" s="22"/>
      <c r="P37" s="22"/>
      <c r="Q37" s="22"/>
      <c r="R37" s="22">
        <v>1359300</v>
      </c>
      <c r="S37" s="22"/>
      <c r="T37" s="22"/>
      <c r="U37" s="22"/>
      <c r="V37" s="22"/>
      <c r="W37" s="22">
        <v>1359300</v>
      </c>
    </row>
    <row r="38" ht="31.4" customHeight="1" spans="1:23">
      <c r="A38" s="118" t="s">
        <v>45</v>
      </c>
      <c r="B38" s="114" t="s">
        <v>186</v>
      </c>
      <c r="C38" s="113" t="s">
        <v>187</v>
      </c>
      <c r="D38" s="113" t="s">
        <v>69</v>
      </c>
      <c r="E38" s="113" t="s">
        <v>70</v>
      </c>
      <c r="F38" s="113" t="s">
        <v>220</v>
      </c>
      <c r="G38" s="113" t="s">
        <v>221</v>
      </c>
      <c r="H38" s="22">
        <v>369776.74</v>
      </c>
      <c r="I38" s="22">
        <v>10176.74</v>
      </c>
      <c r="J38" s="22">
        <v>2544.19</v>
      </c>
      <c r="K38" s="22"/>
      <c r="L38" s="22">
        <v>7632.55</v>
      </c>
      <c r="M38" s="22"/>
      <c r="N38" s="22"/>
      <c r="O38" s="22"/>
      <c r="P38" s="22"/>
      <c r="Q38" s="22"/>
      <c r="R38" s="22">
        <v>359600</v>
      </c>
      <c r="S38" s="22"/>
      <c r="T38" s="22"/>
      <c r="U38" s="22"/>
      <c r="V38" s="22"/>
      <c r="W38" s="22">
        <v>359600</v>
      </c>
    </row>
    <row r="39" ht="31.4" customHeight="1" spans="1:23">
      <c r="A39" s="118" t="s">
        <v>45</v>
      </c>
      <c r="B39" s="114" t="s">
        <v>186</v>
      </c>
      <c r="C39" s="113" t="s">
        <v>187</v>
      </c>
      <c r="D39" s="113" t="s">
        <v>69</v>
      </c>
      <c r="E39" s="113" t="s">
        <v>70</v>
      </c>
      <c r="F39" s="113" t="s">
        <v>222</v>
      </c>
      <c r="G39" s="113" t="s">
        <v>223</v>
      </c>
      <c r="H39" s="22">
        <v>71000</v>
      </c>
      <c r="I39" s="22"/>
      <c r="J39" s="22"/>
      <c r="K39" s="22"/>
      <c r="L39" s="22"/>
      <c r="M39" s="22"/>
      <c r="N39" s="22"/>
      <c r="O39" s="22"/>
      <c r="P39" s="22"/>
      <c r="Q39" s="22"/>
      <c r="R39" s="22">
        <v>71000</v>
      </c>
      <c r="S39" s="22"/>
      <c r="T39" s="22"/>
      <c r="U39" s="22"/>
      <c r="V39" s="22"/>
      <c r="W39" s="22">
        <v>71000</v>
      </c>
    </row>
    <row r="40" ht="31.4" customHeight="1" spans="1:23">
      <c r="A40" s="118" t="s">
        <v>45</v>
      </c>
      <c r="B40" s="114" t="s">
        <v>186</v>
      </c>
      <c r="C40" s="113" t="s">
        <v>187</v>
      </c>
      <c r="D40" s="113" t="s">
        <v>75</v>
      </c>
      <c r="E40" s="113" t="s">
        <v>76</v>
      </c>
      <c r="F40" s="113" t="s">
        <v>220</v>
      </c>
      <c r="G40" s="113" t="s">
        <v>221</v>
      </c>
      <c r="H40" s="22">
        <v>26460</v>
      </c>
      <c r="I40" s="22">
        <v>26460</v>
      </c>
      <c r="J40" s="22">
        <v>6615</v>
      </c>
      <c r="K40" s="22"/>
      <c r="L40" s="22">
        <v>19845</v>
      </c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</row>
    <row r="41" ht="31.4" customHeight="1" spans="1:23">
      <c r="A41" s="118" t="s">
        <v>45</v>
      </c>
      <c r="B41" s="114" t="s">
        <v>224</v>
      </c>
      <c r="C41" s="113" t="s">
        <v>225</v>
      </c>
      <c r="D41" s="113" t="s">
        <v>69</v>
      </c>
      <c r="E41" s="113" t="s">
        <v>70</v>
      </c>
      <c r="F41" s="113" t="s">
        <v>226</v>
      </c>
      <c r="G41" s="113" t="s">
        <v>227</v>
      </c>
      <c r="H41" s="22">
        <v>67500</v>
      </c>
      <c r="I41" s="22"/>
      <c r="J41" s="22"/>
      <c r="K41" s="22"/>
      <c r="L41" s="22"/>
      <c r="M41" s="22"/>
      <c r="N41" s="22"/>
      <c r="O41" s="22"/>
      <c r="P41" s="22"/>
      <c r="Q41" s="22"/>
      <c r="R41" s="22">
        <v>67500</v>
      </c>
      <c r="S41" s="22"/>
      <c r="T41" s="22"/>
      <c r="U41" s="22"/>
      <c r="V41" s="22"/>
      <c r="W41" s="22">
        <v>67500</v>
      </c>
    </row>
    <row r="42" ht="31.4" customHeight="1" spans="1:23">
      <c r="A42" s="118" t="s">
        <v>45</v>
      </c>
      <c r="B42" s="114" t="s">
        <v>228</v>
      </c>
      <c r="C42" s="113" t="s">
        <v>134</v>
      </c>
      <c r="D42" s="113" t="s">
        <v>69</v>
      </c>
      <c r="E42" s="113" t="s">
        <v>70</v>
      </c>
      <c r="F42" s="113" t="s">
        <v>229</v>
      </c>
      <c r="G42" s="113" t="s">
        <v>134</v>
      </c>
      <c r="H42" s="22">
        <v>1800</v>
      </c>
      <c r="I42" s="22"/>
      <c r="J42" s="22"/>
      <c r="K42" s="22"/>
      <c r="L42" s="22"/>
      <c r="M42" s="22"/>
      <c r="N42" s="22"/>
      <c r="O42" s="22"/>
      <c r="P42" s="22"/>
      <c r="Q42" s="22"/>
      <c r="R42" s="22">
        <v>1800</v>
      </c>
      <c r="S42" s="22"/>
      <c r="T42" s="22"/>
      <c r="U42" s="22"/>
      <c r="V42" s="22"/>
      <c r="W42" s="22">
        <v>1800</v>
      </c>
    </row>
    <row r="43" ht="31.4" customHeight="1" spans="1:23">
      <c r="A43" s="118" t="s">
        <v>45</v>
      </c>
      <c r="B43" s="114" t="s">
        <v>230</v>
      </c>
      <c r="C43" s="113" t="s">
        <v>231</v>
      </c>
      <c r="D43" s="113" t="s">
        <v>63</v>
      </c>
      <c r="E43" s="113" t="s">
        <v>64</v>
      </c>
      <c r="F43" s="113" t="s">
        <v>232</v>
      </c>
      <c r="G43" s="113" t="s">
        <v>233</v>
      </c>
      <c r="H43" s="22">
        <v>515800</v>
      </c>
      <c r="I43" s="22">
        <v>515800</v>
      </c>
      <c r="J43" s="22"/>
      <c r="K43" s="22"/>
      <c r="L43" s="22">
        <v>515800</v>
      </c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</row>
    <row r="44" ht="18.75" customHeight="1" spans="1:23">
      <c r="A44" s="31" t="s">
        <v>105</v>
      </c>
      <c r="B44" s="32"/>
      <c r="C44" s="32"/>
      <c r="D44" s="32"/>
      <c r="E44" s="32"/>
      <c r="F44" s="32"/>
      <c r="G44" s="33"/>
      <c r="H44" s="22">
        <v>8096319.04</v>
      </c>
      <c r="I44" s="22">
        <v>1072519.04</v>
      </c>
      <c r="J44" s="22">
        <v>139179.77</v>
      </c>
      <c r="K44" s="22"/>
      <c r="L44" s="22">
        <v>933339.27</v>
      </c>
      <c r="M44" s="22"/>
      <c r="N44" s="22"/>
      <c r="O44" s="22"/>
      <c r="P44" s="22"/>
      <c r="Q44" s="22"/>
      <c r="R44" s="22">
        <v>7023800</v>
      </c>
      <c r="S44" s="22">
        <v>333800</v>
      </c>
      <c r="T44" s="22"/>
      <c r="U44" s="22"/>
      <c r="V44" s="22"/>
      <c r="W44" s="22">
        <v>6690000</v>
      </c>
    </row>
  </sheetData>
  <mergeCells count="30">
    <mergeCell ref="A2:W2"/>
    <mergeCell ref="A3:G3"/>
    <mergeCell ref="H4:W4"/>
    <mergeCell ref="I5:M5"/>
    <mergeCell ref="N5:P5"/>
    <mergeCell ref="R5:W5"/>
    <mergeCell ref="A44:G4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1"/>
  <sheetViews>
    <sheetView showZeros="0" topLeftCell="A4" workbookViewId="0">
      <selection activeCell="D18" sqref="A1:W21"/>
    </sheetView>
  </sheetViews>
  <sheetFormatPr defaultColWidth="9.14545454545454" defaultRowHeight="14.25" customHeight="1"/>
  <cols>
    <col min="1" max="1" width="14.5727272727273" customWidth="1"/>
    <col min="2" max="2" width="21.0363636363636" customWidth="1"/>
    <col min="3" max="3" width="28.2545454545455" customWidth="1"/>
    <col min="4" max="4" width="23.8545454545455" customWidth="1"/>
    <col min="5" max="5" width="15.6" customWidth="1"/>
    <col min="6" max="6" width="26.7545454545455" customWidth="1"/>
    <col min="7" max="7" width="14.8818181818182" customWidth="1"/>
    <col min="8" max="8" width="19.7454545454545" customWidth="1"/>
    <col min="9" max="16" width="14.1727272727273" customWidth="1"/>
    <col min="17" max="17" width="13.6" customWidth="1"/>
    <col min="18" max="23" width="15.1727272727273" customWidth="1"/>
  </cols>
  <sheetData>
    <row r="1" ht="13.5" customHeight="1" spans="1:23">
      <c r="E1" s="1"/>
      <c r="F1" s="1"/>
      <c r="G1" s="1"/>
      <c r="H1" s="1"/>
      <c r="U1" s="109"/>
      <c r="W1" s="55" t="s">
        <v>234</v>
      </c>
    </row>
    <row r="2" ht="27.75" customHeight="1" spans="1:23">
      <c r="A2" s="27" t="s">
        <v>235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3.5" customHeight="1" spans="1:23">
      <c r="A3" s="4" t="str">
        <f t="shared" ref="A3:B3" si="0">"单位名称："&amp;"云南省体育产业发展中心"</f>
        <v>单位名称：云南省体育产业发展中心</v>
      </c>
      <c r="B3" s="110" t="str">
        <f t="shared" si="0"/>
        <v>单位名称：云南省体育产业发展中心</v>
      </c>
      <c r="C3" s="110"/>
      <c r="D3" s="110"/>
      <c r="E3" s="110"/>
      <c r="F3" s="110"/>
      <c r="G3" s="110"/>
      <c r="H3" s="110"/>
      <c r="I3" s="110"/>
      <c r="J3" s="6"/>
      <c r="K3" s="6"/>
      <c r="L3" s="6"/>
      <c r="M3" s="6"/>
      <c r="N3" s="6"/>
      <c r="O3" s="6"/>
      <c r="P3" s="6"/>
      <c r="Q3" s="6"/>
      <c r="U3" s="109"/>
      <c r="W3" s="103" t="s">
        <v>130</v>
      </c>
    </row>
    <row r="4" ht="21.75" customHeight="1" spans="1:23">
      <c r="A4" s="8" t="s">
        <v>236</v>
      </c>
      <c r="B4" s="8" t="s">
        <v>141</v>
      </c>
      <c r="C4" s="8" t="s">
        <v>142</v>
      </c>
      <c r="D4" s="8" t="s">
        <v>237</v>
      </c>
      <c r="E4" s="9" t="s">
        <v>143</v>
      </c>
      <c r="F4" s="9" t="s">
        <v>144</v>
      </c>
      <c r="G4" s="9" t="s">
        <v>145</v>
      </c>
      <c r="H4" s="9" t="s">
        <v>146</v>
      </c>
      <c r="I4" s="62" t="s">
        <v>30</v>
      </c>
      <c r="J4" s="62" t="s">
        <v>238</v>
      </c>
      <c r="K4" s="62"/>
      <c r="L4" s="62"/>
      <c r="M4" s="62"/>
      <c r="N4" s="111" t="s">
        <v>148</v>
      </c>
      <c r="O4" s="111"/>
      <c r="P4" s="111"/>
      <c r="Q4" s="9" t="s">
        <v>36</v>
      </c>
      <c r="R4" s="10" t="s">
        <v>51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62"/>
      <c r="J5" s="47" t="s">
        <v>33</v>
      </c>
      <c r="K5" s="47"/>
      <c r="L5" s="47" t="s">
        <v>34</v>
      </c>
      <c r="M5" s="47" t="s">
        <v>35</v>
      </c>
      <c r="N5" s="112" t="s">
        <v>33</v>
      </c>
      <c r="O5" s="112" t="s">
        <v>34</v>
      </c>
      <c r="P5" s="112" t="s">
        <v>35</v>
      </c>
      <c r="Q5" s="14"/>
      <c r="R5" s="9" t="s">
        <v>32</v>
      </c>
      <c r="S5" s="9" t="s">
        <v>43</v>
      </c>
      <c r="T5" s="9" t="s">
        <v>154</v>
      </c>
      <c r="U5" s="9" t="s">
        <v>39</v>
      </c>
      <c r="V5" s="9" t="s">
        <v>40</v>
      </c>
      <c r="W5" s="9" t="s">
        <v>41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62"/>
      <c r="J6" s="47" t="s">
        <v>32</v>
      </c>
      <c r="K6" s="47" t="s">
        <v>239</v>
      </c>
      <c r="L6" s="47"/>
      <c r="M6" s="47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2.9" customHeight="1" spans="1:23">
      <c r="A8" s="113"/>
      <c r="B8" s="114"/>
      <c r="C8" s="113" t="s">
        <v>240</v>
      </c>
      <c r="D8" s="113"/>
      <c r="E8" s="113"/>
      <c r="F8" s="113"/>
      <c r="G8" s="113"/>
      <c r="H8" s="113"/>
      <c r="I8" s="115">
        <v>230000</v>
      </c>
      <c r="J8" s="115"/>
      <c r="K8" s="115"/>
      <c r="L8" s="115"/>
      <c r="M8" s="115"/>
      <c r="N8" s="115"/>
      <c r="O8" s="115"/>
      <c r="P8" s="115"/>
      <c r="Q8" s="115"/>
      <c r="R8" s="115">
        <v>230000</v>
      </c>
      <c r="S8" s="115"/>
      <c r="T8" s="115"/>
      <c r="U8" s="88"/>
      <c r="V8" s="115"/>
      <c r="W8" s="115">
        <v>230000</v>
      </c>
    </row>
    <row r="9" ht="32.9" customHeight="1" spans="1:23">
      <c r="A9" s="113" t="s">
        <v>225</v>
      </c>
      <c r="B9" s="114" t="s">
        <v>241</v>
      </c>
      <c r="C9" s="113" t="s">
        <v>240</v>
      </c>
      <c r="D9" s="113" t="s">
        <v>45</v>
      </c>
      <c r="E9" s="113" t="s">
        <v>69</v>
      </c>
      <c r="F9" s="113" t="s">
        <v>70</v>
      </c>
      <c r="G9" s="113" t="s">
        <v>242</v>
      </c>
      <c r="H9" s="113" t="s">
        <v>243</v>
      </c>
      <c r="I9" s="115">
        <v>230000</v>
      </c>
      <c r="J9" s="115"/>
      <c r="K9" s="115"/>
      <c r="L9" s="115"/>
      <c r="M9" s="115"/>
      <c r="N9" s="115"/>
      <c r="O9" s="115"/>
      <c r="P9" s="115"/>
      <c r="Q9" s="115"/>
      <c r="R9" s="115">
        <v>230000</v>
      </c>
      <c r="S9" s="115"/>
      <c r="T9" s="115"/>
      <c r="U9" s="88"/>
      <c r="V9" s="115"/>
      <c r="W9" s="115">
        <v>230000</v>
      </c>
    </row>
    <row r="10" ht="32.9" customHeight="1" spans="1:23">
      <c r="A10" s="113"/>
      <c r="B10" s="113"/>
      <c r="C10" s="113" t="s">
        <v>244</v>
      </c>
      <c r="D10" s="113"/>
      <c r="E10" s="113"/>
      <c r="F10" s="113"/>
      <c r="G10" s="113"/>
      <c r="H10" s="113"/>
      <c r="I10" s="115">
        <v>3456000</v>
      </c>
      <c r="J10" s="115"/>
      <c r="K10" s="115"/>
      <c r="L10" s="115"/>
      <c r="M10" s="115"/>
      <c r="N10" s="115"/>
      <c r="O10" s="115"/>
      <c r="P10" s="115"/>
      <c r="Q10" s="115"/>
      <c r="R10" s="115">
        <v>3456000</v>
      </c>
      <c r="S10" s="115">
        <v>2446200</v>
      </c>
      <c r="T10" s="115"/>
      <c r="U10" s="88"/>
      <c r="V10" s="115"/>
      <c r="W10" s="115">
        <v>1009800</v>
      </c>
    </row>
    <row r="11" ht="32.9" customHeight="1" spans="1:23">
      <c r="A11" s="113" t="s">
        <v>245</v>
      </c>
      <c r="B11" s="114" t="s">
        <v>246</v>
      </c>
      <c r="C11" s="113" t="s">
        <v>244</v>
      </c>
      <c r="D11" s="113" t="s">
        <v>45</v>
      </c>
      <c r="E11" s="113" t="s">
        <v>69</v>
      </c>
      <c r="F11" s="113" t="s">
        <v>70</v>
      </c>
      <c r="G11" s="113" t="s">
        <v>247</v>
      </c>
      <c r="H11" s="113" t="s">
        <v>248</v>
      </c>
      <c r="I11" s="115">
        <v>3456000</v>
      </c>
      <c r="J11" s="115"/>
      <c r="K11" s="115"/>
      <c r="L11" s="115"/>
      <c r="M11" s="115"/>
      <c r="N11" s="115"/>
      <c r="O11" s="115"/>
      <c r="P11" s="115"/>
      <c r="Q11" s="115"/>
      <c r="R11" s="115">
        <v>3456000</v>
      </c>
      <c r="S11" s="115">
        <v>2446200</v>
      </c>
      <c r="T11" s="115"/>
      <c r="U11" s="88"/>
      <c r="V11" s="115"/>
      <c r="W11" s="115">
        <v>1009800</v>
      </c>
    </row>
    <row r="12" ht="32.9" customHeight="1" spans="1:23">
      <c r="A12" s="113"/>
      <c r="B12" s="113"/>
      <c r="C12" s="113" t="s">
        <v>249</v>
      </c>
      <c r="D12" s="113"/>
      <c r="E12" s="113"/>
      <c r="F12" s="113"/>
      <c r="G12" s="113"/>
      <c r="H12" s="113"/>
      <c r="I12" s="115">
        <v>25765013.24</v>
      </c>
      <c r="J12" s="115"/>
      <c r="K12" s="115"/>
      <c r="L12" s="115">
        <v>23764300</v>
      </c>
      <c r="M12" s="115"/>
      <c r="N12" s="115"/>
      <c r="O12" s="115">
        <v>2000713.24</v>
      </c>
      <c r="P12" s="115"/>
      <c r="Q12" s="115"/>
      <c r="R12" s="115"/>
      <c r="S12" s="115"/>
      <c r="T12" s="115"/>
      <c r="U12" s="88"/>
      <c r="V12" s="115"/>
      <c r="W12" s="115"/>
    </row>
    <row r="13" ht="32.9" customHeight="1" spans="1:23">
      <c r="A13" s="113" t="s">
        <v>250</v>
      </c>
      <c r="B13" s="114" t="s">
        <v>251</v>
      </c>
      <c r="C13" s="113" t="s">
        <v>249</v>
      </c>
      <c r="D13" s="113" t="s">
        <v>45</v>
      </c>
      <c r="E13" s="113" t="s">
        <v>103</v>
      </c>
      <c r="F13" s="113" t="s">
        <v>104</v>
      </c>
      <c r="G13" s="113" t="s">
        <v>202</v>
      </c>
      <c r="H13" s="113" t="s">
        <v>203</v>
      </c>
      <c r="I13" s="115">
        <v>825477.6</v>
      </c>
      <c r="J13" s="115"/>
      <c r="K13" s="115"/>
      <c r="L13" s="115">
        <v>641020</v>
      </c>
      <c r="M13" s="115"/>
      <c r="N13" s="115"/>
      <c r="O13" s="115">
        <v>184457.6</v>
      </c>
      <c r="P13" s="115"/>
      <c r="Q13" s="115"/>
      <c r="R13" s="115"/>
      <c r="S13" s="115"/>
      <c r="T13" s="115"/>
      <c r="U13" s="88"/>
      <c r="V13" s="115"/>
      <c r="W13" s="115"/>
    </row>
    <row r="14" ht="32.9" customHeight="1" spans="1:23">
      <c r="A14" s="113" t="s">
        <v>250</v>
      </c>
      <c r="B14" s="114" t="s">
        <v>251</v>
      </c>
      <c r="C14" s="113" t="s">
        <v>249</v>
      </c>
      <c r="D14" s="113" t="s">
        <v>45</v>
      </c>
      <c r="E14" s="113" t="s">
        <v>103</v>
      </c>
      <c r="F14" s="113" t="s">
        <v>104</v>
      </c>
      <c r="G14" s="113" t="s">
        <v>204</v>
      </c>
      <c r="H14" s="113" t="s">
        <v>205</v>
      </c>
      <c r="I14" s="115">
        <v>537170.17</v>
      </c>
      <c r="J14" s="115"/>
      <c r="K14" s="115"/>
      <c r="L14" s="115"/>
      <c r="M14" s="115"/>
      <c r="N14" s="115"/>
      <c r="O14" s="115">
        <v>537170.17</v>
      </c>
      <c r="P14" s="115"/>
      <c r="Q14" s="115"/>
      <c r="R14" s="115"/>
      <c r="S14" s="115"/>
      <c r="T14" s="115"/>
      <c r="U14" s="88"/>
      <c r="V14" s="115"/>
      <c r="W14" s="115"/>
    </row>
    <row r="15" ht="32.9" customHeight="1" spans="1:23">
      <c r="A15" s="113" t="s">
        <v>250</v>
      </c>
      <c r="B15" s="114" t="s">
        <v>251</v>
      </c>
      <c r="C15" s="113" t="s">
        <v>249</v>
      </c>
      <c r="D15" s="113" t="s">
        <v>45</v>
      </c>
      <c r="E15" s="113" t="s">
        <v>103</v>
      </c>
      <c r="F15" s="113" t="s">
        <v>104</v>
      </c>
      <c r="G15" s="113" t="s">
        <v>208</v>
      </c>
      <c r="H15" s="113" t="s">
        <v>209</v>
      </c>
      <c r="I15" s="115">
        <v>490000</v>
      </c>
      <c r="J15" s="115"/>
      <c r="K15" s="115"/>
      <c r="L15" s="115">
        <v>70000</v>
      </c>
      <c r="M15" s="115"/>
      <c r="N15" s="115"/>
      <c r="O15" s="115">
        <v>420000</v>
      </c>
      <c r="P15" s="115"/>
      <c r="Q15" s="115"/>
      <c r="R15" s="115"/>
      <c r="S15" s="115"/>
      <c r="T15" s="115"/>
      <c r="U15" s="88"/>
      <c r="V15" s="115"/>
      <c r="W15" s="115"/>
    </row>
    <row r="16" ht="32.9" customHeight="1" spans="1:23">
      <c r="A16" s="113" t="s">
        <v>250</v>
      </c>
      <c r="B16" s="114" t="s">
        <v>251</v>
      </c>
      <c r="C16" s="113" t="s">
        <v>249</v>
      </c>
      <c r="D16" s="113" t="s">
        <v>45</v>
      </c>
      <c r="E16" s="113" t="s">
        <v>103</v>
      </c>
      <c r="F16" s="113" t="s">
        <v>104</v>
      </c>
      <c r="G16" s="113" t="s">
        <v>210</v>
      </c>
      <c r="H16" s="113" t="s">
        <v>211</v>
      </c>
      <c r="I16" s="115">
        <v>1500752</v>
      </c>
      <c r="J16" s="115"/>
      <c r="K16" s="115"/>
      <c r="L16" s="115">
        <v>1500000</v>
      </c>
      <c r="M16" s="115"/>
      <c r="N16" s="115"/>
      <c r="O16" s="115">
        <v>752</v>
      </c>
      <c r="P16" s="115"/>
      <c r="Q16" s="115"/>
      <c r="R16" s="115"/>
      <c r="S16" s="115"/>
      <c r="T16" s="115"/>
      <c r="U16" s="88"/>
      <c r="V16" s="115"/>
      <c r="W16" s="115"/>
    </row>
    <row r="17" ht="32.9" customHeight="1" spans="1:23">
      <c r="A17" s="113" t="s">
        <v>250</v>
      </c>
      <c r="B17" s="114" t="s">
        <v>251</v>
      </c>
      <c r="C17" s="113" t="s">
        <v>249</v>
      </c>
      <c r="D17" s="113" t="s">
        <v>45</v>
      </c>
      <c r="E17" s="113" t="s">
        <v>103</v>
      </c>
      <c r="F17" s="113" t="s">
        <v>104</v>
      </c>
      <c r="G17" s="113" t="s">
        <v>212</v>
      </c>
      <c r="H17" s="113" t="s">
        <v>213</v>
      </c>
      <c r="I17" s="115">
        <v>69000</v>
      </c>
      <c r="J17" s="115"/>
      <c r="K17" s="115"/>
      <c r="L17" s="115">
        <v>50000</v>
      </c>
      <c r="M17" s="115"/>
      <c r="N17" s="115"/>
      <c r="O17" s="115">
        <v>19000</v>
      </c>
      <c r="P17" s="115"/>
      <c r="Q17" s="115"/>
      <c r="R17" s="115"/>
      <c r="S17" s="115"/>
      <c r="T17" s="115"/>
      <c r="U17" s="88"/>
      <c r="V17" s="115"/>
      <c r="W17" s="115"/>
    </row>
    <row r="18" ht="32.9" customHeight="1" spans="1:23">
      <c r="A18" s="113" t="s">
        <v>250</v>
      </c>
      <c r="B18" s="114" t="s">
        <v>251</v>
      </c>
      <c r="C18" s="113" t="s">
        <v>249</v>
      </c>
      <c r="D18" s="113" t="s">
        <v>45</v>
      </c>
      <c r="E18" s="113" t="s">
        <v>103</v>
      </c>
      <c r="F18" s="113" t="s">
        <v>104</v>
      </c>
      <c r="G18" s="113" t="s">
        <v>214</v>
      </c>
      <c r="H18" s="113" t="s">
        <v>215</v>
      </c>
      <c r="I18" s="115">
        <v>22342613.47</v>
      </c>
      <c r="J18" s="115"/>
      <c r="K18" s="115"/>
      <c r="L18" s="115">
        <v>21503280</v>
      </c>
      <c r="M18" s="115"/>
      <c r="N18" s="115"/>
      <c r="O18" s="115">
        <v>839333.47</v>
      </c>
      <c r="P18" s="115"/>
      <c r="Q18" s="115"/>
      <c r="R18" s="115"/>
      <c r="S18" s="115"/>
      <c r="T18" s="115"/>
      <c r="U18" s="88"/>
      <c r="V18" s="115"/>
      <c r="W18" s="115"/>
    </row>
    <row r="19" ht="32.9" customHeight="1" spans="1:23">
      <c r="A19" s="113"/>
      <c r="B19" s="113"/>
      <c r="C19" s="113" t="s">
        <v>252</v>
      </c>
      <c r="D19" s="113"/>
      <c r="E19" s="113"/>
      <c r="F19" s="113"/>
      <c r="G19" s="113"/>
      <c r="H19" s="113"/>
      <c r="I19" s="115">
        <v>20000</v>
      </c>
      <c r="J19" s="115"/>
      <c r="K19" s="115"/>
      <c r="L19" s="115"/>
      <c r="M19" s="115"/>
      <c r="N19" s="115"/>
      <c r="O19" s="115"/>
      <c r="P19" s="115"/>
      <c r="Q19" s="115"/>
      <c r="R19" s="115">
        <v>20000</v>
      </c>
      <c r="S19" s="115"/>
      <c r="T19" s="115"/>
      <c r="U19" s="88"/>
      <c r="V19" s="115"/>
      <c r="W19" s="115">
        <v>20000</v>
      </c>
    </row>
    <row r="20" ht="32.9" customHeight="1" spans="1:23">
      <c r="A20" s="113" t="s">
        <v>253</v>
      </c>
      <c r="B20" s="114" t="s">
        <v>254</v>
      </c>
      <c r="C20" s="113" t="s">
        <v>252</v>
      </c>
      <c r="D20" s="113" t="s">
        <v>45</v>
      </c>
      <c r="E20" s="113" t="s">
        <v>69</v>
      </c>
      <c r="F20" s="113" t="s">
        <v>70</v>
      </c>
      <c r="G20" s="113" t="s">
        <v>255</v>
      </c>
      <c r="H20" s="113" t="s">
        <v>256</v>
      </c>
      <c r="I20" s="115">
        <v>20000</v>
      </c>
      <c r="J20" s="115"/>
      <c r="K20" s="115"/>
      <c r="L20" s="115"/>
      <c r="M20" s="115"/>
      <c r="N20" s="115"/>
      <c r="O20" s="115"/>
      <c r="P20" s="115"/>
      <c r="Q20" s="115"/>
      <c r="R20" s="115">
        <v>20000</v>
      </c>
      <c r="S20" s="115"/>
      <c r="T20" s="115"/>
      <c r="U20" s="88"/>
      <c r="V20" s="115"/>
      <c r="W20" s="115">
        <v>20000</v>
      </c>
    </row>
    <row r="21" ht="18.75" customHeight="1" spans="1:23">
      <c r="A21" s="31" t="s">
        <v>105</v>
      </c>
      <c r="B21" s="32"/>
      <c r="C21" s="32"/>
      <c r="D21" s="32"/>
      <c r="E21" s="32"/>
      <c r="F21" s="32"/>
      <c r="G21" s="32"/>
      <c r="H21" s="33"/>
      <c r="I21" s="115">
        <v>29471013.24</v>
      </c>
      <c r="J21" s="115"/>
      <c r="K21" s="115"/>
      <c r="L21" s="115">
        <v>23764300</v>
      </c>
      <c r="M21" s="115"/>
      <c r="N21" s="115"/>
      <c r="O21" s="115">
        <v>2000713.24</v>
      </c>
      <c r="P21" s="115"/>
      <c r="Q21" s="115"/>
      <c r="R21" s="115">
        <v>3706000</v>
      </c>
      <c r="S21" s="115">
        <v>2446200</v>
      </c>
      <c r="T21" s="115"/>
      <c r="U21" s="88"/>
      <c r="V21" s="115"/>
      <c r="W21" s="115">
        <v>1259800</v>
      </c>
    </row>
  </sheetData>
  <mergeCells count="28">
    <mergeCell ref="A2:W2"/>
    <mergeCell ref="A3:I3"/>
    <mergeCell ref="J4:M4"/>
    <mergeCell ref="N4:P4"/>
    <mergeCell ref="R4:W4"/>
    <mergeCell ref="J5:K5"/>
    <mergeCell ref="A21:H2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59"/>
  <sheetViews>
    <sheetView showZeros="0" tabSelected="1" topLeftCell="B43" workbookViewId="0">
      <selection activeCell="J51" sqref="J51"/>
    </sheetView>
  </sheetViews>
  <sheetFormatPr defaultColWidth="9.14545454545454" defaultRowHeight="12" customHeight="1"/>
  <cols>
    <col min="1" max="1" width="31.3909090909091" customWidth="1"/>
    <col min="2" max="2" width="29" customWidth="1"/>
    <col min="3" max="3" width="17.1727272727273" customWidth="1"/>
    <col min="4" max="4" width="21.0363636363636" customWidth="1"/>
    <col min="5" max="5" width="33.3727272727273" customWidth="1"/>
    <col min="6" max="6" width="11.2818181818182" customWidth="1"/>
    <col min="7" max="7" width="10.3181818181818" customWidth="1"/>
    <col min="8" max="8" width="9.31818181818182" customWidth="1"/>
    <col min="9" max="9" width="14.2545454545455" customWidth="1"/>
    <col min="10" max="10" width="40.5363636363636" customWidth="1"/>
  </cols>
  <sheetData>
    <row r="1" customHeight="1" spans="1:10">
      <c r="J1" s="44" t="s">
        <v>257</v>
      </c>
    </row>
    <row r="2" ht="28.5" customHeight="1" spans="1:10">
      <c r="A2" s="45" t="s">
        <v>258</v>
      </c>
      <c r="B2" s="27"/>
      <c r="C2" s="27"/>
      <c r="D2" s="27"/>
      <c r="E2" s="27"/>
      <c r="F2" s="46"/>
      <c r="G2" s="27"/>
      <c r="H2" s="46"/>
      <c r="I2" s="46"/>
      <c r="J2" s="27"/>
    </row>
    <row r="3" ht="15" customHeight="1" spans="1:10">
      <c r="A3" s="4" t="str">
        <f>"单位名称："&amp;"云南省体育产业发展中心"</f>
        <v>单位名称：云南省体育产业发展中心</v>
      </c>
    </row>
    <row r="4" ht="14.25" customHeight="1" spans="1:10">
      <c r="A4" s="47" t="s">
        <v>259</v>
      </c>
      <c r="B4" s="47" t="s">
        <v>260</v>
      </c>
      <c r="C4" s="47" t="s">
        <v>261</v>
      </c>
      <c r="D4" s="47" t="s">
        <v>262</v>
      </c>
      <c r="E4" s="47" t="s">
        <v>263</v>
      </c>
      <c r="F4" s="48" t="s">
        <v>264</v>
      </c>
      <c r="G4" s="47" t="s">
        <v>265</v>
      </c>
      <c r="H4" s="48" t="s">
        <v>266</v>
      </c>
      <c r="I4" s="48" t="s">
        <v>267</v>
      </c>
      <c r="J4" s="47" t="s">
        <v>268</v>
      </c>
    </row>
    <row r="5" ht="14.25" customHeight="1" spans="1:10">
      <c r="A5" s="47">
        <v>1</v>
      </c>
      <c r="B5" s="47">
        <v>2</v>
      </c>
      <c r="C5" s="47">
        <v>3</v>
      </c>
      <c r="D5" s="47">
        <v>4</v>
      </c>
      <c r="E5" s="47">
        <v>5</v>
      </c>
      <c r="F5" s="48">
        <v>6</v>
      </c>
      <c r="G5" s="47">
        <v>7</v>
      </c>
      <c r="H5" s="48">
        <v>8</v>
      </c>
      <c r="I5" s="48">
        <v>9</v>
      </c>
      <c r="J5" s="47">
        <v>10</v>
      </c>
    </row>
    <row r="6" ht="17.3" customHeight="1" spans="1:10">
      <c r="A6" s="49" t="s">
        <v>45</v>
      </c>
      <c r="B6" s="50"/>
      <c r="C6" s="50"/>
      <c r="D6" s="50"/>
      <c r="E6" s="51"/>
      <c r="F6" s="52"/>
      <c r="G6" s="51"/>
      <c r="H6" s="52"/>
      <c r="I6" s="52"/>
      <c r="J6" s="51"/>
    </row>
    <row r="7" ht="47.3" customHeight="1" spans="1:10">
      <c r="A7" s="108" t="s">
        <v>249</v>
      </c>
      <c r="B7" s="53" t="s">
        <v>269</v>
      </c>
      <c r="C7" s="53" t="s">
        <v>270</v>
      </c>
      <c r="D7" s="53" t="s">
        <v>271</v>
      </c>
      <c r="E7" s="49" t="s">
        <v>272</v>
      </c>
      <c r="F7" s="53" t="s">
        <v>273</v>
      </c>
      <c r="G7" s="49" t="s">
        <v>274</v>
      </c>
      <c r="H7" s="53" t="s">
        <v>275</v>
      </c>
      <c r="I7" s="53" t="s">
        <v>276</v>
      </c>
      <c r="J7" s="54" t="s">
        <v>277</v>
      </c>
    </row>
    <row r="8" ht="47.3" customHeight="1" spans="1:10">
      <c r="A8" s="108" t="s">
        <v>249</v>
      </c>
      <c r="B8" s="53" t="s">
        <v>278</v>
      </c>
      <c r="C8" s="53" t="s">
        <v>270</v>
      </c>
      <c r="D8" s="53" t="s">
        <v>271</v>
      </c>
      <c r="E8" s="49" t="s">
        <v>279</v>
      </c>
      <c r="F8" s="53" t="s">
        <v>280</v>
      </c>
      <c r="G8" s="49" t="s">
        <v>124</v>
      </c>
      <c r="H8" s="53" t="s">
        <v>281</v>
      </c>
      <c r="I8" s="53" t="s">
        <v>276</v>
      </c>
      <c r="J8" s="54" t="s">
        <v>282</v>
      </c>
    </row>
    <row r="9" ht="47.3" customHeight="1" spans="1:10">
      <c r="A9" s="108" t="s">
        <v>249</v>
      </c>
      <c r="B9" s="53" t="s">
        <v>278</v>
      </c>
      <c r="C9" s="53" t="s">
        <v>270</v>
      </c>
      <c r="D9" s="53" t="s">
        <v>271</v>
      </c>
      <c r="E9" s="49" t="s">
        <v>283</v>
      </c>
      <c r="F9" s="53" t="s">
        <v>280</v>
      </c>
      <c r="G9" s="49" t="s">
        <v>126</v>
      </c>
      <c r="H9" s="53" t="s">
        <v>284</v>
      </c>
      <c r="I9" s="53" t="s">
        <v>276</v>
      </c>
      <c r="J9" s="54" t="s">
        <v>285</v>
      </c>
    </row>
    <row r="10" ht="47.3" customHeight="1" spans="1:10">
      <c r="A10" s="108" t="s">
        <v>249</v>
      </c>
      <c r="B10" s="53" t="s">
        <v>278</v>
      </c>
      <c r="C10" s="53" t="s">
        <v>270</v>
      </c>
      <c r="D10" s="53" t="s">
        <v>271</v>
      </c>
      <c r="E10" s="49" t="s">
        <v>286</v>
      </c>
      <c r="F10" s="53" t="s">
        <v>273</v>
      </c>
      <c r="G10" s="49" t="s">
        <v>287</v>
      </c>
      <c r="H10" s="53" t="s">
        <v>288</v>
      </c>
      <c r="I10" s="53" t="s">
        <v>276</v>
      </c>
      <c r="J10" s="54" t="s">
        <v>289</v>
      </c>
    </row>
    <row r="11" ht="47.3" customHeight="1" spans="1:10">
      <c r="A11" s="108" t="s">
        <v>249</v>
      </c>
      <c r="B11" s="53" t="s">
        <v>278</v>
      </c>
      <c r="C11" s="53" t="s">
        <v>270</v>
      </c>
      <c r="D11" s="53" t="s">
        <v>271</v>
      </c>
      <c r="E11" s="49" t="s">
        <v>290</v>
      </c>
      <c r="F11" s="53" t="s">
        <v>280</v>
      </c>
      <c r="G11" s="49" t="s">
        <v>123</v>
      </c>
      <c r="H11" s="53" t="s">
        <v>291</v>
      </c>
      <c r="I11" s="53" t="s">
        <v>276</v>
      </c>
      <c r="J11" s="54" t="s">
        <v>292</v>
      </c>
    </row>
    <row r="12" ht="47.3" customHeight="1" spans="1:10">
      <c r="A12" s="108" t="s">
        <v>249</v>
      </c>
      <c r="B12" s="53" t="s">
        <v>278</v>
      </c>
      <c r="C12" s="53" t="s">
        <v>270</v>
      </c>
      <c r="D12" s="53" t="s">
        <v>271</v>
      </c>
      <c r="E12" s="49" t="s">
        <v>293</v>
      </c>
      <c r="F12" s="53" t="s">
        <v>273</v>
      </c>
      <c r="G12" s="49" t="s">
        <v>126</v>
      </c>
      <c r="H12" s="53" t="s">
        <v>284</v>
      </c>
      <c r="I12" s="53" t="s">
        <v>276</v>
      </c>
      <c r="J12" s="54" t="s">
        <v>294</v>
      </c>
    </row>
    <row r="13" ht="47.3" customHeight="1" spans="1:10">
      <c r="A13" s="108" t="s">
        <v>249</v>
      </c>
      <c r="B13" s="53" t="s">
        <v>278</v>
      </c>
      <c r="C13" s="53" t="s">
        <v>270</v>
      </c>
      <c r="D13" s="53" t="s">
        <v>271</v>
      </c>
      <c r="E13" s="49" t="s">
        <v>295</v>
      </c>
      <c r="F13" s="53" t="s">
        <v>273</v>
      </c>
      <c r="G13" s="49" t="s">
        <v>296</v>
      </c>
      <c r="H13" s="53" t="s">
        <v>288</v>
      </c>
      <c r="I13" s="53" t="s">
        <v>276</v>
      </c>
      <c r="J13" s="54" t="s">
        <v>297</v>
      </c>
    </row>
    <row r="14" ht="47.3" customHeight="1" spans="1:10">
      <c r="A14" s="108" t="s">
        <v>249</v>
      </c>
      <c r="B14" s="53" t="s">
        <v>278</v>
      </c>
      <c r="C14" s="53" t="s">
        <v>270</v>
      </c>
      <c r="D14" s="53" t="s">
        <v>271</v>
      </c>
      <c r="E14" s="49" t="s">
        <v>298</v>
      </c>
      <c r="F14" s="53" t="s">
        <v>280</v>
      </c>
      <c r="G14" s="49" t="s">
        <v>124</v>
      </c>
      <c r="H14" s="53" t="s">
        <v>299</v>
      </c>
      <c r="I14" s="53" t="s">
        <v>276</v>
      </c>
      <c r="J14" s="54" t="s">
        <v>300</v>
      </c>
    </row>
    <row r="15" ht="47.3" customHeight="1" spans="1:10">
      <c r="A15" s="108" t="s">
        <v>249</v>
      </c>
      <c r="B15" s="53" t="s">
        <v>278</v>
      </c>
      <c r="C15" s="53" t="s">
        <v>270</v>
      </c>
      <c r="D15" s="53" t="s">
        <v>271</v>
      </c>
      <c r="E15" s="49" t="s">
        <v>301</v>
      </c>
      <c r="F15" s="53" t="s">
        <v>273</v>
      </c>
      <c r="G15" s="49" t="s">
        <v>302</v>
      </c>
      <c r="H15" s="53" t="s">
        <v>288</v>
      </c>
      <c r="I15" s="53" t="s">
        <v>276</v>
      </c>
      <c r="J15" s="54" t="s">
        <v>303</v>
      </c>
    </row>
    <row r="16" ht="47.3" customHeight="1" spans="1:10">
      <c r="A16" s="108" t="s">
        <v>249</v>
      </c>
      <c r="B16" s="53" t="s">
        <v>278</v>
      </c>
      <c r="C16" s="53" t="s">
        <v>270</v>
      </c>
      <c r="D16" s="53" t="s">
        <v>271</v>
      </c>
      <c r="E16" s="49" t="s">
        <v>304</v>
      </c>
      <c r="F16" s="53" t="s">
        <v>273</v>
      </c>
      <c r="G16" s="49" t="s">
        <v>305</v>
      </c>
      <c r="H16" s="53" t="s">
        <v>306</v>
      </c>
      <c r="I16" s="53" t="s">
        <v>276</v>
      </c>
      <c r="J16" s="54" t="s">
        <v>307</v>
      </c>
    </row>
    <row r="17" ht="47.3" customHeight="1" spans="1:10">
      <c r="A17" s="108" t="s">
        <v>249</v>
      </c>
      <c r="B17" s="53" t="s">
        <v>278</v>
      </c>
      <c r="C17" s="53" t="s">
        <v>270</v>
      </c>
      <c r="D17" s="53" t="s">
        <v>271</v>
      </c>
      <c r="E17" s="49" t="s">
        <v>308</v>
      </c>
      <c r="F17" s="53" t="s">
        <v>273</v>
      </c>
      <c r="G17" s="49" t="s">
        <v>309</v>
      </c>
      <c r="H17" s="53" t="s">
        <v>310</v>
      </c>
      <c r="I17" s="53" t="s">
        <v>276</v>
      </c>
      <c r="J17" s="54" t="s">
        <v>311</v>
      </c>
    </row>
    <row r="18" ht="47.3" customHeight="1" spans="1:10">
      <c r="A18" s="108" t="s">
        <v>249</v>
      </c>
      <c r="B18" s="53" t="s">
        <v>278</v>
      </c>
      <c r="C18" s="53" t="s">
        <v>270</v>
      </c>
      <c r="D18" s="53" t="s">
        <v>271</v>
      </c>
      <c r="E18" s="49" t="s">
        <v>312</v>
      </c>
      <c r="F18" s="53" t="s">
        <v>273</v>
      </c>
      <c r="G18" s="49" t="s">
        <v>274</v>
      </c>
      <c r="H18" s="53" t="s">
        <v>288</v>
      </c>
      <c r="I18" s="53" t="s">
        <v>276</v>
      </c>
      <c r="J18" s="54" t="s">
        <v>313</v>
      </c>
    </row>
    <row r="19" ht="47.3" customHeight="1" spans="1:10">
      <c r="A19" s="108" t="s">
        <v>249</v>
      </c>
      <c r="B19" s="53" t="s">
        <v>278</v>
      </c>
      <c r="C19" s="53" t="s">
        <v>270</v>
      </c>
      <c r="D19" s="53" t="s">
        <v>271</v>
      </c>
      <c r="E19" s="49" t="s">
        <v>314</v>
      </c>
      <c r="F19" s="53" t="s">
        <v>273</v>
      </c>
      <c r="G19" s="49" t="s">
        <v>315</v>
      </c>
      <c r="H19" s="53" t="s">
        <v>288</v>
      </c>
      <c r="I19" s="53" t="s">
        <v>276</v>
      </c>
      <c r="J19" s="54" t="s">
        <v>316</v>
      </c>
    </row>
    <row r="20" ht="47.3" customHeight="1" spans="1:10">
      <c r="A20" s="108" t="s">
        <v>249</v>
      </c>
      <c r="B20" s="53" t="s">
        <v>278</v>
      </c>
      <c r="C20" s="53" t="s">
        <v>270</v>
      </c>
      <c r="D20" s="53" t="s">
        <v>271</v>
      </c>
      <c r="E20" s="49" t="s">
        <v>317</v>
      </c>
      <c r="F20" s="53" t="s">
        <v>273</v>
      </c>
      <c r="G20" s="49" t="s">
        <v>318</v>
      </c>
      <c r="H20" s="53" t="s">
        <v>288</v>
      </c>
      <c r="I20" s="53" t="s">
        <v>276</v>
      </c>
      <c r="J20" s="54" t="s">
        <v>319</v>
      </c>
    </row>
    <row r="21" ht="47.3" customHeight="1" spans="1:10">
      <c r="A21" s="108" t="s">
        <v>249</v>
      </c>
      <c r="B21" s="53" t="s">
        <v>278</v>
      </c>
      <c r="C21" s="53" t="s">
        <v>270</v>
      </c>
      <c r="D21" s="53" t="s">
        <v>271</v>
      </c>
      <c r="E21" s="49" t="s">
        <v>320</v>
      </c>
      <c r="F21" s="53" t="s">
        <v>273</v>
      </c>
      <c r="G21" s="49" t="s">
        <v>321</v>
      </c>
      <c r="H21" s="53" t="s">
        <v>288</v>
      </c>
      <c r="I21" s="53" t="s">
        <v>276</v>
      </c>
      <c r="J21" s="54" t="s">
        <v>322</v>
      </c>
    </row>
    <row r="22" ht="47.3" customHeight="1" spans="1:10">
      <c r="A22" s="108" t="s">
        <v>249</v>
      </c>
      <c r="B22" s="53" t="s">
        <v>278</v>
      </c>
      <c r="C22" s="53" t="s">
        <v>270</v>
      </c>
      <c r="D22" s="53" t="s">
        <v>271</v>
      </c>
      <c r="E22" s="49" t="s">
        <v>323</v>
      </c>
      <c r="F22" s="53" t="s">
        <v>273</v>
      </c>
      <c r="G22" s="49" t="s">
        <v>324</v>
      </c>
      <c r="H22" s="53" t="s">
        <v>299</v>
      </c>
      <c r="I22" s="53" t="s">
        <v>276</v>
      </c>
      <c r="J22" s="54" t="s">
        <v>325</v>
      </c>
    </row>
    <row r="23" ht="47.3" customHeight="1" spans="1:10">
      <c r="A23" s="108" t="s">
        <v>249</v>
      </c>
      <c r="B23" s="53" t="s">
        <v>278</v>
      </c>
      <c r="C23" s="53" t="s">
        <v>270</v>
      </c>
      <c r="D23" s="53" t="s">
        <v>271</v>
      </c>
      <c r="E23" s="49" t="s">
        <v>326</v>
      </c>
      <c r="F23" s="53" t="s">
        <v>273</v>
      </c>
      <c r="G23" s="49" t="s">
        <v>124</v>
      </c>
      <c r="H23" s="53" t="s">
        <v>281</v>
      </c>
      <c r="I23" s="53" t="s">
        <v>276</v>
      </c>
      <c r="J23" s="54" t="s">
        <v>327</v>
      </c>
    </row>
    <row r="24" ht="47.3" customHeight="1" spans="1:10">
      <c r="A24" s="108" t="s">
        <v>249</v>
      </c>
      <c r="B24" s="53" t="s">
        <v>278</v>
      </c>
      <c r="C24" s="53" t="s">
        <v>270</v>
      </c>
      <c r="D24" s="53" t="s">
        <v>271</v>
      </c>
      <c r="E24" s="49" t="s">
        <v>328</v>
      </c>
      <c r="F24" s="53" t="s">
        <v>280</v>
      </c>
      <c r="G24" s="49" t="s">
        <v>329</v>
      </c>
      <c r="H24" s="53" t="s">
        <v>330</v>
      </c>
      <c r="I24" s="53" t="s">
        <v>276</v>
      </c>
      <c r="J24" s="54" t="s">
        <v>331</v>
      </c>
    </row>
    <row r="25" ht="47.3" customHeight="1" spans="1:10">
      <c r="A25" s="108" t="s">
        <v>249</v>
      </c>
      <c r="B25" s="53" t="s">
        <v>278</v>
      </c>
      <c r="C25" s="53" t="s">
        <v>270</v>
      </c>
      <c r="D25" s="53" t="s">
        <v>271</v>
      </c>
      <c r="E25" s="49" t="s">
        <v>332</v>
      </c>
      <c r="F25" s="53" t="s">
        <v>273</v>
      </c>
      <c r="G25" s="49" t="s">
        <v>333</v>
      </c>
      <c r="H25" s="53" t="s">
        <v>299</v>
      </c>
      <c r="I25" s="53" t="s">
        <v>276</v>
      </c>
      <c r="J25" s="54" t="s">
        <v>334</v>
      </c>
    </row>
    <row r="26" ht="47.3" customHeight="1" spans="1:10">
      <c r="A26" s="108" t="s">
        <v>249</v>
      </c>
      <c r="B26" s="53" t="s">
        <v>278</v>
      </c>
      <c r="C26" s="53" t="s">
        <v>270</v>
      </c>
      <c r="D26" s="53" t="s">
        <v>271</v>
      </c>
      <c r="E26" s="49" t="s">
        <v>335</v>
      </c>
      <c r="F26" s="53" t="s">
        <v>273</v>
      </c>
      <c r="G26" s="49" t="s">
        <v>125</v>
      </c>
      <c r="H26" s="53" t="s">
        <v>281</v>
      </c>
      <c r="I26" s="53" t="s">
        <v>276</v>
      </c>
      <c r="J26" s="54" t="s">
        <v>336</v>
      </c>
    </row>
    <row r="27" ht="47.3" customHeight="1" spans="1:10">
      <c r="A27" s="108" t="s">
        <v>249</v>
      </c>
      <c r="B27" s="53" t="s">
        <v>278</v>
      </c>
      <c r="C27" s="53" t="s">
        <v>270</v>
      </c>
      <c r="D27" s="53" t="s">
        <v>271</v>
      </c>
      <c r="E27" s="49" t="s">
        <v>337</v>
      </c>
      <c r="F27" s="53" t="s">
        <v>273</v>
      </c>
      <c r="G27" s="49" t="s">
        <v>318</v>
      </c>
      <c r="H27" s="53" t="s">
        <v>281</v>
      </c>
      <c r="I27" s="53" t="s">
        <v>276</v>
      </c>
      <c r="J27" s="54" t="s">
        <v>338</v>
      </c>
    </row>
    <row r="28" ht="47.3" customHeight="1" spans="1:10">
      <c r="A28" s="108" t="s">
        <v>249</v>
      </c>
      <c r="B28" s="53" t="s">
        <v>278</v>
      </c>
      <c r="C28" s="53" t="s">
        <v>270</v>
      </c>
      <c r="D28" s="53" t="s">
        <v>271</v>
      </c>
      <c r="E28" s="49" t="s">
        <v>339</v>
      </c>
      <c r="F28" s="53" t="s">
        <v>273</v>
      </c>
      <c r="G28" s="49" t="s">
        <v>340</v>
      </c>
      <c r="H28" s="53" t="s">
        <v>288</v>
      </c>
      <c r="I28" s="53" t="s">
        <v>276</v>
      </c>
      <c r="J28" s="54" t="s">
        <v>341</v>
      </c>
    </row>
    <row r="29" ht="47.3" customHeight="1" spans="1:10">
      <c r="A29" s="108" t="s">
        <v>249</v>
      </c>
      <c r="B29" s="53" t="s">
        <v>278</v>
      </c>
      <c r="C29" s="53" t="s">
        <v>270</v>
      </c>
      <c r="D29" s="53" t="s">
        <v>342</v>
      </c>
      <c r="E29" s="49" t="s">
        <v>343</v>
      </c>
      <c r="F29" s="53" t="s">
        <v>280</v>
      </c>
      <c r="G29" s="49" t="s">
        <v>344</v>
      </c>
      <c r="H29" s="53" t="s">
        <v>345</v>
      </c>
      <c r="I29" s="53" t="s">
        <v>276</v>
      </c>
      <c r="J29" s="54" t="s">
        <v>346</v>
      </c>
    </row>
    <row r="30" ht="47.3" customHeight="1" spans="1:10">
      <c r="A30" s="108" t="s">
        <v>249</v>
      </c>
      <c r="B30" s="53" t="s">
        <v>278</v>
      </c>
      <c r="C30" s="53" t="s">
        <v>270</v>
      </c>
      <c r="D30" s="53" t="s">
        <v>347</v>
      </c>
      <c r="E30" s="49" t="s">
        <v>348</v>
      </c>
      <c r="F30" s="53" t="s">
        <v>273</v>
      </c>
      <c r="G30" s="49" t="s">
        <v>349</v>
      </c>
      <c r="H30" s="53" t="s">
        <v>345</v>
      </c>
      <c r="I30" s="53" t="s">
        <v>276</v>
      </c>
      <c r="J30" s="54" t="s">
        <v>350</v>
      </c>
    </row>
    <row r="31" ht="47.3" customHeight="1" spans="1:10">
      <c r="A31" s="108" t="s">
        <v>249</v>
      </c>
      <c r="B31" s="53" t="s">
        <v>278</v>
      </c>
      <c r="C31" s="53" t="s">
        <v>270</v>
      </c>
      <c r="D31" s="53" t="s">
        <v>347</v>
      </c>
      <c r="E31" s="49" t="s">
        <v>351</v>
      </c>
      <c r="F31" s="53" t="s">
        <v>273</v>
      </c>
      <c r="G31" s="49" t="s">
        <v>349</v>
      </c>
      <c r="H31" s="53" t="s">
        <v>345</v>
      </c>
      <c r="I31" s="53" t="s">
        <v>276</v>
      </c>
      <c r="J31" s="54" t="s">
        <v>352</v>
      </c>
    </row>
    <row r="32" ht="47.3" customHeight="1" spans="1:10">
      <c r="A32" s="108" t="s">
        <v>249</v>
      </c>
      <c r="B32" s="53" t="s">
        <v>278</v>
      </c>
      <c r="C32" s="53" t="s">
        <v>270</v>
      </c>
      <c r="D32" s="53" t="s">
        <v>347</v>
      </c>
      <c r="E32" s="49" t="s">
        <v>353</v>
      </c>
      <c r="F32" s="53" t="s">
        <v>273</v>
      </c>
      <c r="G32" s="49" t="s">
        <v>349</v>
      </c>
      <c r="H32" s="53" t="s">
        <v>345</v>
      </c>
      <c r="I32" s="53" t="s">
        <v>276</v>
      </c>
      <c r="J32" s="54" t="s">
        <v>354</v>
      </c>
    </row>
    <row r="33" ht="47.3" customHeight="1" spans="1:10">
      <c r="A33" s="108" t="s">
        <v>249</v>
      </c>
      <c r="B33" s="53" t="s">
        <v>278</v>
      </c>
      <c r="C33" s="53" t="s">
        <v>355</v>
      </c>
      <c r="D33" s="53" t="s">
        <v>356</v>
      </c>
      <c r="E33" s="49" t="s">
        <v>357</v>
      </c>
      <c r="F33" s="53" t="s">
        <v>273</v>
      </c>
      <c r="G33" s="49" t="s">
        <v>126</v>
      </c>
      <c r="H33" s="53" t="s">
        <v>345</v>
      </c>
      <c r="I33" s="53" t="s">
        <v>276</v>
      </c>
      <c r="J33" s="54" t="s">
        <v>358</v>
      </c>
    </row>
    <row r="34" ht="47.3" customHeight="1" spans="1:10">
      <c r="A34" s="108" t="s">
        <v>249</v>
      </c>
      <c r="B34" s="53" t="s">
        <v>278</v>
      </c>
      <c r="C34" s="53" t="s">
        <v>355</v>
      </c>
      <c r="D34" s="53" t="s">
        <v>356</v>
      </c>
      <c r="E34" s="49" t="s">
        <v>359</v>
      </c>
      <c r="F34" s="53" t="s">
        <v>273</v>
      </c>
      <c r="G34" s="49" t="s">
        <v>126</v>
      </c>
      <c r="H34" s="53" t="s">
        <v>345</v>
      </c>
      <c r="I34" s="53" t="s">
        <v>276</v>
      </c>
      <c r="J34" s="54" t="s">
        <v>360</v>
      </c>
    </row>
    <row r="35" ht="47.3" customHeight="1" spans="1:10">
      <c r="A35" s="108" t="s">
        <v>249</v>
      </c>
      <c r="B35" s="53" t="s">
        <v>278</v>
      </c>
      <c r="C35" s="53" t="s">
        <v>355</v>
      </c>
      <c r="D35" s="53" t="s">
        <v>356</v>
      </c>
      <c r="E35" s="49" t="s">
        <v>361</v>
      </c>
      <c r="F35" s="53" t="s">
        <v>280</v>
      </c>
      <c r="G35" s="49" t="s">
        <v>344</v>
      </c>
      <c r="H35" s="53" t="s">
        <v>345</v>
      </c>
      <c r="I35" s="53" t="s">
        <v>276</v>
      </c>
      <c r="J35" s="54" t="s">
        <v>362</v>
      </c>
    </row>
    <row r="36" ht="47.3" customHeight="1" spans="1:10">
      <c r="A36" s="108" t="s">
        <v>249</v>
      </c>
      <c r="B36" s="53" t="s">
        <v>278</v>
      </c>
      <c r="C36" s="53" t="s">
        <v>355</v>
      </c>
      <c r="D36" s="53" t="s">
        <v>356</v>
      </c>
      <c r="E36" s="49" t="s">
        <v>363</v>
      </c>
      <c r="F36" s="53" t="s">
        <v>280</v>
      </c>
      <c r="G36" s="49" t="s">
        <v>364</v>
      </c>
      <c r="H36" s="53" t="s">
        <v>345</v>
      </c>
      <c r="I36" s="53" t="s">
        <v>276</v>
      </c>
      <c r="J36" s="54" t="s">
        <v>365</v>
      </c>
    </row>
    <row r="37" ht="47.3" customHeight="1" spans="1:10">
      <c r="A37" s="108" t="s">
        <v>249</v>
      </c>
      <c r="B37" s="53" t="s">
        <v>278</v>
      </c>
      <c r="C37" s="53" t="s">
        <v>366</v>
      </c>
      <c r="D37" s="53" t="s">
        <v>367</v>
      </c>
      <c r="E37" s="49" t="s">
        <v>368</v>
      </c>
      <c r="F37" s="53" t="s">
        <v>273</v>
      </c>
      <c r="G37" s="49" t="s">
        <v>349</v>
      </c>
      <c r="H37" s="53" t="s">
        <v>345</v>
      </c>
      <c r="I37" s="53" t="s">
        <v>276</v>
      </c>
      <c r="J37" s="54" t="s">
        <v>369</v>
      </c>
    </row>
    <row r="38" ht="47.3" customHeight="1" spans="1:10">
      <c r="A38" s="108" t="s">
        <v>249</v>
      </c>
      <c r="B38" s="53" t="s">
        <v>278</v>
      </c>
      <c r="C38" s="53" t="s">
        <v>366</v>
      </c>
      <c r="D38" s="53" t="s">
        <v>367</v>
      </c>
      <c r="E38" s="49" t="s">
        <v>370</v>
      </c>
      <c r="F38" s="53" t="s">
        <v>273</v>
      </c>
      <c r="G38" s="49" t="s">
        <v>349</v>
      </c>
      <c r="H38" s="53" t="s">
        <v>345</v>
      </c>
      <c r="I38" s="53" t="s">
        <v>276</v>
      </c>
      <c r="J38" s="54" t="s">
        <v>371</v>
      </c>
    </row>
    <row r="39" ht="47.3" customHeight="1" spans="1:10">
      <c r="A39" s="108" t="s">
        <v>249</v>
      </c>
      <c r="B39" s="53" t="s">
        <v>278</v>
      </c>
      <c r="C39" s="53" t="s">
        <v>366</v>
      </c>
      <c r="D39" s="53" t="s">
        <v>367</v>
      </c>
      <c r="E39" s="49" t="s">
        <v>372</v>
      </c>
      <c r="F39" s="53" t="s">
        <v>273</v>
      </c>
      <c r="G39" s="49" t="s">
        <v>349</v>
      </c>
      <c r="H39" s="53" t="s">
        <v>345</v>
      </c>
      <c r="I39" s="53" t="s">
        <v>276</v>
      </c>
      <c r="J39" s="54" t="s">
        <v>373</v>
      </c>
    </row>
    <row r="40" ht="47.3" customHeight="1" spans="1:10">
      <c r="A40" s="108" t="s">
        <v>249</v>
      </c>
      <c r="B40" s="53" t="s">
        <v>278</v>
      </c>
      <c r="C40" s="53" t="s">
        <v>366</v>
      </c>
      <c r="D40" s="53" t="s">
        <v>367</v>
      </c>
      <c r="E40" s="49" t="s">
        <v>374</v>
      </c>
      <c r="F40" s="53" t="s">
        <v>273</v>
      </c>
      <c r="G40" s="49" t="s">
        <v>349</v>
      </c>
      <c r="H40" s="53" t="s">
        <v>345</v>
      </c>
      <c r="I40" s="53" t="s">
        <v>276</v>
      </c>
      <c r="J40" s="54" t="s">
        <v>375</v>
      </c>
    </row>
    <row r="41" ht="47.3" customHeight="1" spans="1:10">
      <c r="A41" s="108" t="s">
        <v>249</v>
      </c>
      <c r="B41" s="53" t="s">
        <v>278</v>
      </c>
      <c r="C41" s="53" t="s">
        <v>366</v>
      </c>
      <c r="D41" s="53" t="s">
        <v>367</v>
      </c>
      <c r="E41" s="49" t="s">
        <v>376</v>
      </c>
      <c r="F41" s="53" t="s">
        <v>273</v>
      </c>
      <c r="G41" s="49" t="s">
        <v>349</v>
      </c>
      <c r="H41" s="53" t="s">
        <v>345</v>
      </c>
      <c r="I41" s="53" t="s">
        <v>276</v>
      </c>
      <c r="J41" s="54" t="s">
        <v>377</v>
      </c>
    </row>
    <row r="42" ht="47.3" customHeight="1" spans="1:10">
      <c r="A42" s="108" t="s">
        <v>244</v>
      </c>
      <c r="B42" s="53" t="s">
        <v>378</v>
      </c>
      <c r="C42" s="53" t="s">
        <v>270</v>
      </c>
      <c r="D42" s="53" t="s">
        <v>271</v>
      </c>
      <c r="E42" s="49" t="s">
        <v>379</v>
      </c>
      <c r="F42" s="53" t="s">
        <v>273</v>
      </c>
      <c r="G42" s="49" t="s">
        <v>380</v>
      </c>
      <c r="H42" s="53" t="s">
        <v>288</v>
      </c>
      <c r="I42" s="53" t="s">
        <v>276</v>
      </c>
      <c r="J42" s="54" t="s">
        <v>381</v>
      </c>
    </row>
    <row r="43" ht="47.3" customHeight="1" spans="1:10">
      <c r="A43" s="108" t="s">
        <v>244</v>
      </c>
      <c r="B43" s="53" t="s">
        <v>378</v>
      </c>
      <c r="C43" s="53" t="s">
        <v>270</v>
      </c>
      <c r="D43" s="53" t="s">
        <v>342</v>
      </c>
      <c r="E43" s="49" t="s">
        <v>382</v>
      </c>
      <c r="F43" s="53" t="s">
        <v>280</v>
      </c>
      <c r="G43" s="49" t="s">
        <v>344</v>
      </c>
      <c r="H43" s="53" t="s">
        <v>345</v>
      </c>
      <c r="I43" s="53" t="s">
        <v>276</v>
      </c>
      <c r="J43" s="54" t="s">
        <v>383</v>
      </c>
    </row>
    <row r="44" ht="47.3" customHeight="1" spans="1:10">
      <c r="A44" s="108" t="s">
        <v>244</v>
      </c>
      <c r="B44" s="53" t="s">
        <v>378</v>
      </c>
      <c r="C44" s="53" t="s">
        <v>355</v>
      </c>
      <c r="D44" s="53" t="s">
        <v>384</v>
      </c>
      <c r="E44" s="49" t="s">
        <v>385</v>
      </c>
      <c r="F44" s="53" t="s">
        <v>280</v>
      </c>
      <c r="G44" s="49" t="s">
        <v>386</v>
      </c>
      <c r="H44" s="53"/>
      <c r="I44" s="53" t="s">
        <v>387</v>
      </c>
      <c r="J44" s="54" t="s">
        <v>388</v>
      </c>
    </row>
    <row r="45" ht="47.3" customHeight="1" spans="1:10">
      <c r="A45" s="108" t="s">
        <v>244</v>
      </c>
      <c r="B45" s="53" t="s">
        <v>378</v>
      </c>
      <c r="C45" s="53" t="s">
        <v>366</v>
      </c>
      <c r="D45" s="53" t="s">
        <v>367</v>
      </c>
      <c r="E45" s="49" t="s">
        <v>389</v>
      </c>
      <c r="F45" s="53" t="s">
        <v>273</v>
      </c>
      <c r="G45" s="49" t="s">
        <v>349</v>
      </c>
      <c r="H45" s="53" t="s">
        <v>345</v>
      </c>
      <c r="I45" s="53" t="s">
        <v>276</v>
      </c>
      <c r="J45" s="54" t="s">
        <v>390</v>
      </c>
    </row>
    <row r="46" ht="47.3" customHeight="1" spans="1:10">
      <c r="A46" s="108" t="s">
        <v>240</v>
      </c>
      <c r="B46" s="53" t="s">
        <v>391</v>
      </c>
      <c r="C46" s="53" t="s">
        <v>270</v>
      </c>
      <c r="D46" s="53" t="s">
        <v>271</v>
      </c>
      <c r="E46" s="49" t="s">
        <v>392</v>
      </c>
      <c r="F46" s="53" t="s">
        <v>280</v>
      </c>
      <c r="G46" s="49" t="s">
        <v>393</v>
      </c>
      <c r="H46" s="53" t="s">
        <v>394</v>
      </c>
      <c r="I46" s="53" t="s">
        <v>276</v>
      </c>
      <c r="J46" s="54" t="s">
        <v>395</v>
      </c>
    </row>
    <row r="47" ht="47.3" customHeight="1" spans="1:10">
      <c r="A47" s="108" t="s">
        <v>240</v>
      </c>
      <c r="B47" s="53" t="s">
        <v>396</v>
      </c>
      <c r="C47" s="53" t="s">
        <v>270</v>
      </c>
      <c r="D47" s="53" t="s">
        <v>342</v>
      </c>
      <c r="E47" s="49" t="s">
        <v>397</v>
      </c>
      <c r="F47" s="53" t="s">
        <v>280</v>
      </c>
      <c r="G47" s="49" t="s">
        <v>344</v>
      </c>
      <c r="H47" s="53" t="s">
        <v>345</v>
      </c>
      <c r="I47" s="53" t="s">
        <v>276</v>
      </c>
      <c r="J47" s="54" t="s">
        <v>398</v>
      </c>
    </row>
    <row r="48" ht="47.3" customHeight="1" spans="1:10">
      <c r="A48" s="108" t="s">
        <v>240</v>
      </c>
      <c r="B48" s="53" t="s">
        <v>396</v>
      </c>
      <c r="C48" s="53" t="s">
        <v>270</v>
      </c>
      <c r="D48" s="53" t="s">
        <v>347</v>
      </c>
      <c r="E48" s="49" t="s">
        <v>399</v>
      </c>
      <c r="F48" s="53" t="s">
        <v>273</v>
      </c>
      <c r="G48" s="49" t="s">
        <v>349</v>
      </c>
      <c r="H48" s="53" t="s">
        <v>345</v>
      </c>
      <c r="I48" s="53" t="s">
        <v>276</v>
      </c>
      <c r="J48" s="54" t="s">
        <v>400</v>
      </c>
    </row>
    <row r="49" ht="47.3" customHeight="1" spans="1:10">
      <c r="A49" s="108" t="s">
        <v>240</v>
      </c>
      <c r="B49" s="53" t="s">
        <v>396</v>
      </c>
      <c r="C49" s="53" t="s">
        <v>355</v>
      </c>
      <c r="D49" s="53" t="s">
        <v>384</v>
      </c>
      <c r="E49" s="49" t="s">
        <v>401</v>
      </c>
      <c r="F49" s="53" t="s">
        <v>273</v>
      </c>
      <c r="G49" s="49" t="s">
        <v>402</v>
      </c>
      <c r="H49" s="53" t="s">
        <v>403</v>
      </c>
      <c r="I49" s="53" t="s">
        <v>276</v>
      </c>
      <c r="J49" s="54" t="s">
        <v>404</v>
      </c>
    </row>
    <row r="50" ht="47.3" customHeight="1" spans="1:10">
      <c r="A50" s="108" t="s">
        <v>240</v>
      </c>
      <c r="B50" s="53" t="s">
        <v>396</v>
      </c>
      <c r="C50" s="53" t="s">
        <v>366</v>
      </c>
      <c r="D50" s="53" t="s">
        <v>367</v>
      </c>
      <c r="E50" s="49" t="s">
        <v>405</v>
      </c>
      <c r="F50" s="53" t="s">
        <v>273</v>
      </c>
      <c r="G50" s="49" t="s">
        <v>349</v>
      </c>
      <c r="H50" s="53" t="s">
        <v>345</v>
      </c>
      <c r="I50" s="53" t="s">
        <v>276</v>
      </c>
      <c r="J50" s="54" t="s">
        <v>406</v>
      </c>
    </row>
    <row r="51" ht="47.3" customHeight="1" spans="1:10">
      <c r="A51" s="108" t="s">
        <v>240</v>
      </c>
      <c r="B51" s="53" t="s">
        <v>396</v>
      </c>
      <c r="C51" s="53" t="s">
        <v>407</v>
      </c>
      <c r="D51" s="53" t="s">
        <v>408</v>
      </c>
      <c r="E51" s="49" t="s">
        <v>409</v>
      </c>
      <c r="F51" s="53" t="s">
        <v>410</v>
      </c>
      <c r="G51" s="49" t="s">
        <v>411</v>
      </c>
      <c r="H51" s="53" t="s">
        <v>412</v>
      </c>
      <c r="I51" s="53" t="s">
        <v>276</v>
      </c>
      <c r="J51" s="54" t="s">
        <v>413</v>
      </c>
    </row>
    <row r="52" ht="47.3" customHeight="1" spans="1:10">
      <c r="A52" s="108" t="s">
        <v>252</v>
      </c>
      <c r="B52" s="53" t="s">
        <v>414</v>
      </c>
      <c r="C52" s="53" t="s">
        <v>270</v>
      </c>
      <c r="D52" s="53" t="s">
        <v>271</v>
      </c>
      <c r="E52" s="49" t="s">
        <v>415</v>
      </c>
      <c r="F52" s="53" t="s">
        <v>273</v>
      </c>
      <c r="G52" s="49" t="s">
        <v>393</v>
      </c>
      <c r="H52" s="53" t="s">
        <v>281</v>
      </c>
      <c r="I52" s="53" t="s">
        <v>276</v>
      </c>
      <c r="J52" s="54" t="s">
        <v>416</v>
      </c>
    </row>
    <row r="53" ht="47.3" customHeight="1" spans="1:10">
      <c r="A53" s="108" t="s">
        <v>252</v>
      </c>
      <c r="B53" s="53" t="s">
        <v>417</v>
      </c>
      <c r="C53" s="53" t="s">
        <v>270</v>
      </c>
      <c r="D53" s="53" t="s">
        <v>271</v>
      </c>
      <c r="E53" s="49" t="s">
        <v>418</v>
      </c>
      <c r="F53" s="53" t="s">
        <v>273</v>
      </c>
      <c r="G53" s="49" t="s">
        <v>124</v>
      </c>
      <c r="H53" s="53" t="s">
        <v>299</v>
      </c>
      <c r="I53" s="53" t="s">
        <v>276</v>
      </c>
      <c r="J53" s="54" t="s">
        <v>419</v>
      </c>
    </row>
    <row r="54" ht="47.3" customHeight="1" spans="1:10">
      <c r="A54" s="108" t="s">
        <v>252</v>
      </c>
      <c r="B54" s="53" t="s">
        <v>417</v>
      </c>
      <c r="C54" s="53" t="s">
        <v>270</v>
      </c>
      <c r="D54" s="53" t="s">
        <v>271</v>
      </c>
      <c r="E54" s="49" t="s">
        <v>420</v>
      </c>
      <c r="F54" s="53" t="s">
        <v>273</v>
      </c>
      <c r="G54" s="49" t="s">
        <v>123</v>
      </c>
      <c r="H54" s="53" t="s">
        <v>288</v>
      </c>
      <c r="I54" s="53" t="s">
        <v>276</v>
      </c>
      <c r="J54" s="54" t="s">
        <v>421</v>
      </c>
    </row>
    <row r="55" ht="47.3" customHeight="1" spans="1:10">
      <c r="A55" s="108" t="s">
        <v>252</v>
      </c>
      <c r="B55" s="53" t="s">
        <v>417</v>
      </c>
      <c r="C55" s="53" t="s">
        <v>270</v>
      </c>
      <c r="D55" s="53" t="s">
        <v>342</v>
      </c>
      <c r="E55" s="49" t="s">
        <v>422</v>
      </c>
      <c r="F55" s="53" t="s">
        <v>273</v>
      </c>
      <c r="G55" s="49" t="s">
        <v>349</v>
      </c>
      <c r="H55" s="53" t="s">
        <v>345</v>
      </c>
      <c r="I55" s="53" t="s">
        <v>276</v>
      </c>
      <c r="J55" s="54" t="s">
        <v>423</v>
      </c>
    </row>
    <row r="56" ht="47.3" customHeight="1" spans="1:10">
      <c r="A56" s="108" t="s">
        <v>252</v>
      </c>
      <c r="B56" s="53" t="s">
        <v>417</v>
      </c>
      <c r="C56" s="53" t="s">
        <v>270</v>
      </c>
      <c r="D56" s="53" t="s">
        <v>342</v>
      </c>
      <c r="E56" s="49" t="s">
        <v>424</v>
      </c>
      <c r="F56" s="53" t="s">
        <v>280</v>
      </c>
      <c r="G56" s="49" t="s">
        <v>344</v>
      </c>
      <c r="H56" s="53" t="s">
        <v>345</v>
      </c>
      <c r="I56" s="53" t="s">
        <v>276</v>
      </c>
      <c r="J56" s="54" t="s">
        <v>425</v>
      </c>
    </row>
    <row r="57" ht="47.3" customHeight="1" spans="1:10">
      <c r="A57" s="108" t="s">
        <v>252</v>
      </c>
      <c r="B57" s="53" t="s">
        <v>417</v>
      </c>
      <c r="C57" s="53" t="s">
        <v>270</v>
      </c>
      <c r="D57" s="53" t="s">
        <v>342</v>
      </c>
      <c r="E57" s="49" t="s">
        <v>426</v>
      </c>
      <c r="F57" s="53" t="s">
        <v>280</v>
      </c>
      <c r="G57" s="49" t="s">
        <v>344</v>
      </c>
      <c r="H57" s="53" t="s">
        <v>345</v>
      </c>
      <c r="I57" s="53" t="s">
        <v>276</v>
      </c>
      <c r="J57" s="54" t="s">
        <v>427</v>
      </c>
    </row>
    <row r="58" ht="47.3" customHeight="1" spans="1:10">
      <c r="A58" s="108" t="s">
        <v>252</v>
      </c>
      <c r="B58" s="53" t="s">
        <v>417</v>
      </c>
      <c r="C58" s="53" t="s">
        <v>355</v>
      </c>
      <c r="D58" s="53" t="s">
        <v>356</v>
      </c>
      <c r="E58" s="49" t="s">
        <v>428</v>
      </c>
      <c r="F58" s="53" t="s">
        <v>273</v>
      </c>
      <c r="G58" s="49" t="s">
        <v>393</v>
      </c>
      <c r="H58" s="53" t="s">
        <v>299</v>
      </c>
      <c r="I58" s="53" t="s">
        <v>276</v>
      </c>
      <c r="J58" s="54" t="s">
        <v>429</v>
      </c>
    </row>
    <row r="59" ht="47.3" customHeight="1" spans="1:10">
      <c r="A59" s="108" t="s">
        <v>252</v>
      </c>
      <c r="B59" s="53" t="s">
        <v>417</v>
      </c>
      <c r="C59" s="53" t="s">
        <v>355</v>
      </c>
      <c r="D59" s="53" t="s">
        <v>356</v>
      </c>
      <c r="E59" s="49" t="s">
        <v>430</v>
      </c>
      <c r="F59" s="53" t="s">
        <v>273</v>
      </c>
      <c r="G59" s="49" t="s">
        <v>393</v>
      </c>
      <c r="H59" s="53" t="s">
        <v>299</v>
      </c>
      <c r="I59" s="53" t="s">
        <v>276</v>
      </c>
      <c r="J59" s="54" t="s">
        <v>431</v>
      </c>
    </row>
  </sheetData>
  <mergeCells count="10">
    <mergeCell ref="A2:J2"/>
    <mergeCell ref="A3:H3"/>
    <mergeCell ref="A7:A41"/>
    <mergeCell ref="A42:A45"/>
    <mergeCell ref="A46:A51"/>
    <mergeCell ref="A52:A59"/>
    <mergeCell ref="B7:B41"/>
    <mergeCell ref="B42:B45"/>
    <mergeCell ref="B46:B51"/>
    <mergeCell ref="B52:B5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天气晴ing</cp:lastModifiedBy>
  <dcterms:created xsi:type="dcterms:W3CDTF">2026-02-24T01:59:00Z</dcterms:created>
  <dcterms:modified xsi:type="dcterms:W3CDTF">2026-03-03T06:51:54Z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C19FC6BBEEF945FA89717C7EF3FA029C_13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