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<sst xmlns="http://schemas.openxmlformats.org/spreadsheetml/2006/main" count="748" uniqueCount="343">
  <si>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</si>
  <si>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</si>
  <si>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</si>
  <si>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</si>
  <si>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</si>
  <si>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</si>
  <si>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</si>
  <si>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</si>
  <si>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</si>
  <si>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</si>
  <si>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</si>
  <si>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</si>
  <si>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</si>
  <si>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</si>
  <si>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</si>
  <si>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</si>
  <si>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</si>
  <si>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</si>
  <si>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</si>
  <si>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</si>
  <si>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</si>
  <si>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</si>
  <si>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</si>
  <si>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</si>
  <si>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</si>
  <si>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</si>
  <si>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</si>
  <si>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</si>
  <si>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</si>
  <si>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</si>
  <si>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</si>
  <si>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</si>
  <si>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</si>
  <si>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</si>
  <si>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</si>
  <si>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</si>
  <si>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</si>
  <si>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</si>
  <si>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</si>
  <si>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</si>
  <si>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</si>
  <si>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</si>
  <si>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</si>
  <si>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</si>
  <si>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109013</t>
  </si>
  <si>
    <t>云南省健身气功管理中心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</si>
  <si>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</si>
  <si>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</si>
  <si>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</si>
  <si>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</si>
  <si>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</si>
  <si>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</si>
  <si>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</si>
  <si>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</si>
  <si>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</si>
  <si>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</si>
  <si>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</si>
  <si>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</si>
  <si>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</si>
  <si>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</si>
  <si>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</si>
  <si>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</si>
  <si>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</si>
  <si>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2070304</t>
  </si>
  <si>
    <t>运动项目管理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</si>
  <si>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</si>
  <si>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</si>
  <si>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</si>
  <si>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</si>
  <si>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</si>
  <si>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</si>
  <si>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</si>
  <si>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</si>
  <si>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</si>
  <si>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</si>
  <si>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</si>
  <si>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</si>
  <si>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</si>
  <si>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</si>
  <si>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</si>
  <si>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</si>
  <si>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</si>
  <si>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</si>
  <si>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</si>
  <si>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</si>
  <si>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</si>
  <si>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</si>
  <si>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</si>
  <si>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</si>
  <si>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</si>
  <si>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</si>
  <si>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</si>
  <si>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</si>
  <si>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</si>
  <si>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</si>
  <si>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</si>
  <si>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</si>
  <si>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</si>
  <si>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</si>
  <si>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</si>
  <si>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</si>
  <si>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</si>
  <si>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</si>
  <si>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</si>
  <si>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</si>
  <si>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</si>
  <si>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</si>
  <si>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</si>
  <si>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</si>
  <si>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</si>
  <si>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</si>
  <si>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</si>
  <si>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</si>
  <si>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</si>
  <si>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</si>
  <si>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</si>
  <si>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</si>
  <si>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</si>
  <si>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</si>
  <si>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</si>
  <si>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</si>
  <si>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</si>
  <si>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</si>
  <si>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</si>
  <si>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</si>
  <si>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</si>
  <si>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</si>
  <si>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</si>
  <si>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</si>
  <si>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</si>
  <si>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</si>
  <si>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</si>
  <si>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</si>
  <si>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</si>
  <si>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</si>
  <si>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</si>
  <si>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</si>
  <si>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</si>
  <si>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</si>
  <si>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</si>
  <si>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</si>
  <si>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</si>
  <si>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</si>
  <si>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</si>
  <si>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</si>
  <si>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</si>
  <si>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530000210000000044192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</si>
  <si>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</si>
  <si>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</si>
  <si>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</si>
  <si>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</si>
  <si>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</si>
  <si>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</si>
  <si>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</si>
  <si>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530000210000000044193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</si>
  <si>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</si>
  <si>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</si>
  <si>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</si>
  <si>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</si>
  <si>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</si>
  <si>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</si>
  <si>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</si>
  <si>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</si>
  <si>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</si>
  <si>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530000210000000044195</t>
  </si>
  <si>
    <t>30113</t>
  </si>
  <si>
    <t>530000210000000044198</t>
  </si>
  <si>
    <t>公车购置及运维费</t>
  </si>
  <si>
    <t>30231</t>
  </si>
  <si>
    <t>公务用车运行维护费</t>
  </si>
  <si>
    <t>530000210000000044202</t>
  </si>
  <si>
    <t>工会经费</t>
  </si>
  <si>
    <t>30228</t>
  </si>
  <si>
    <t>530000210000000044203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</si>
  <si>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</si>
  <si>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</si>
  <si>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</si>
  <si>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</si>
  <si>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</si>
  <si>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</si>
  <si>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</si>
  <si>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</si>
  <si>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</si>
  <si>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</si>
  <si>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</si>
  <si>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</si>
  <si>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</si>
  <si>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</si>
  <si>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</si>
  <si>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</si>
  <si>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</si>
  <si>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</si>
  <si>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</si>
  <si>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气功中心体彩公益金专项经费</t>
  </si>
  <si>
    <t>事业发展类</t>
  </si>
  <si>
    <t>530000221100000196236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</si>
  <si>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</si>
  <si>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</si>
  <si>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</si>
  <si>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</si>
  <si>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</si>
  <si>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</si>
  <si>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</si>
  <si>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</si>
  <si>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</si>
  <si>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</si>
  <si>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</si>
  <si>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</si>
  <si>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</si>
  <si>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</si>
  <si>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</si>
  <si>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</si>
  <si>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</si>
  <si>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</si>
  <si>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</si>
  <si>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</si>
  <si>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推广普及健身气功，引导群众科学习练健身气功功法，满足广大群众多元化需求，构建和谐社会，平安边疆。2026年预计举办健身气功培训班5期，培训人次：500人，举办（承办、参加）健身气功比赛、活动共计5次，选派健身气功优秀骨干、工作人员参加各项培训和会议，参加健身气功比赛、活动人次达到10000人次，通过开展培训、赛事、活动等方式，培养健身气功人才，扩大健身气功社会影响力。</t>
  </si>
  <si>
    <t>产出指标</t>
  </si>
  <si>
    <t>数量指标</t>
  </si>
  <si>
    <t>参加健身气功培训人次</t>
  </si>
  <si>
    <t>&gt;=</t>
  </si>
  <si>
    <t>500</t>
  </si>
  <si>
    <t>人次</t>
  </si>
  <si>
    <t>定量指标</t>
  </si>
  <si>
    <t>培训人次共计500人次</t>
  </si>
  <si>
    <t>举办（承办、参加）比赛活动数量</t>
  </si>
  <si>
    <t>次</t>
  </si>
  <si>
    <t>预计举办（承办、参加）世界健身气功日、省交流比赛、全国站点联赛、视频比赛、高校健身气功比赛等</t>
  </si>
  <si>
    <t>举办健身气功培训班期数</t>
  </si>
  <si>
    <t>期</t>
  </si>
  <si>
    <t>举办健身气功培训班5期</t>
  </si>
  <si>
    <t>参加健身气功比赛、活动人次</t>
  </si>
  <si>
    <t>10000</t>
  </si>
  <si>
    <t>参加健身气功比赛或活动10000人次</t>
  </si>
  <si>
    <t>质量指标</t>
  </si>
  <si>
    <t>培训人员考核合格率</t>
  </si>
  <si>
    <t>90</t>
  </si>
  <si>
    <t>%</t>
  </si>
  <si>
    <t>培训人员考核合格率达到或大于90%</t>
  </si>
  <si>
    <t>培训人员数量计划完成率</t>
  </si>
  <si>
    <t>=</t>
  </si>
  <si>
    <t>100</t>
  </si>
  <si>
    <t>培训人数计划完成率达到100%</t>
  </si>
  <si>
    <t>参与赛事活动人员数量计划完成率</t>
  </si>
  <si>
    <t>参与赛事活动人数计划完成率达到100%</t>
  </si>
  <si>
    <t>时效指标</t>
  </si>
  <si>
    <t>赛事活动计划完成及时率</t>
  </si>
  <si>
    <t>95</t>
  </si>
  <si>
    <t>按计划及时完成赛事活动为满分</t>
  </si>
  <si>
    <t>培训计划完成及时率</t>
  </si>
  <si>
    <t>按计划及时完成培训活动</t>
  </si>
  <si>
    <t>效益指标</t>
  </si>
  <si>
    <t>社会效益</t>
  </si>
  <si>
    <t>赛事活动安全事故发生率</t>
  </si>
  <si>
    <t>0</t>
  </si>
  <si>
    <t>未发生安全事故为满分</t>
  </si>
  <si>
    <t>满意度指标</t>
  </si>
  <si>
    <t>服务对象满意度</t>
  </si>
  <si>
    <t>参加培训、比赛活动人员满意度</t>
  </si>
  <si>
    <t>参加培训、比赛活动人员满意度等于或大于90%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</si>
  <si>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</si>
  <si>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</si>
  <si>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</si>
  <si>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</si>
  <si>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</si>
  <si>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</si>
  <si>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</si>
  <si>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</si>
  <si>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</si>
  <si>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</si>
  <si>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</si>
  <si>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</si>
  <si>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</si>
  <si>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</si>
  <si>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</si>
  <si>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公务用车加油</t>
  </si>
  <si>
    <t>C23120302 车辆加油、添加燃料服务</t>
  </si>
  <si>
    <t>年</t>
  </si>
  <si>
    <t>公务用车维修保养</t>
  </si>
  <si>
    <t>C23120301 车辆维修和保养服务</t>
  </si>
  <si>
    <t>公务用车保险费</t>
  </si>
  <si>
    <t>C1804010201 机动车保险服务</t>
  </si>
  <si>
    <t>复印纸</t>
  </si>
  <si>
    <t>A05040101 复印纸</t>
  </si>
  <si>
    <t>包</t>
  </si>
  <si>
    <t>预算08表</t>
  </si>
  <si>
    <t>2026年单位政府购买服务预算表</t>
  </si>
  <si>
    <t>政府购买服务项目</t>
  </si>
  <si>
    <t>政府购买服务目录</t>
  </si>
  <si>
    <t>备注：本单位不涉及政府购买服务，此表为空表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</si>
  <si>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</si>
  <si>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</si>
  <si>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</si>
  <si>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</si>
  <si>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</si>
  <si>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</si>
  <si>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</si>
  <si>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</si>
  <si>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</si>
  <si>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</si>
  <si>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</si>
  <si>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</si>
  <si>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</si>
  <si>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</si>
  <si>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</si>
  <si>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</si>
  <si>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</si>
  <si>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</si>
  <si>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</si>
  <si>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</si>
  <si>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</si>
  <si>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</si>
  <si>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</si>
  <si>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</si>
  <si>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</si>
  <si>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备注：本单位不涉及省对下转移支付，此表为空表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</si>
  <si>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</si>
  <si>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</si>
  <si>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</si>
  <si>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</si>
  <si>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</si>
  <si>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</si>
  <si>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</si>
  <si>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</si>
  <si>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</si>
  <si>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</si>
  <si>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</si>
  <si>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</si>
  <si>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</si>
  <si>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</si>
  <si>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备注：本单位不涉及新增资产，此表为空表</t>
  </si>
  <si>
    <t>预算11表</t>
  </si>
  <si>
    <t>2026年中央转移支付补助项目支出预算表</t>
  </si>
  <si>
    <t>上级补助</t>
  </si>
  <si>
    <t>备注：本单位不涉及中央转移支付，此表为空表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</si>
  <si>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</si>
  <si>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</si>
  <si>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</si>
  <si>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</si>
  <si>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</si>
  <si>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</si>
  <si>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</si>
  <si>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备注：本单位不涉及项目支出中期规划，此表为空表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</si>
</sst>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topLeftCell="A3" workbookViewId="0">
      <selection activeCell="H16" sqref="H16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"单位名称："&amp;"云南省健身气功管理中心"</f>
        <v>单位名称：云南省健身气功管理中心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2">
        <v>1008955.77</v>
      </c>
      <c r="C7" s="112" t="str">
        <f>"一"&amp;"、"&amp;"文化旅游体育与传媒支出"</f>
        <v>一、文化旅游体育与传媒支出</v>
      </c>
      <c r="D7" s="122">
        <v>735480.91</v>
      </c>
    </row>
    <row r="8" ht="25.4" customHeight="1" spans="1:4">
      <c r="A8" s="144" t="s">
        <v>9</v>
      </c>
      <c r="B8" s="122">
        <v>2000000</v>
      </c>
      <c r="C8" s="112" t="str">
        <f>"二"&amp;"、"&amp;"社会保障和就业支出"</f>
        <v>二、社会保障和就业支出</v>
      </c>
      <c r="D8" s="122">
        <v>102371</v>
      </c>
    </row>
    <row r="9" ht="25.4" customHeight="1" spans="1:4">
      <c r="A9" s="144" t="s">
        <v>10</v>
      </c>
      <c r="B9" s="122"/>
      <c r="C9" s="112" t="str">
        <f>"三"&amp;"、"&amp;"卫生健康支出"</f>
        <v>三、卫生健康支出</v>
      </c>
      <c r="D9" s="122">
        <v>105200.57</v>
      </c>
    </row>
    <row r="10" ht="25.4" customHeight="1" spans="1:4">
      <c r="A10" s="144" t="s">
        <v>11</v>
      </c>
      <c r="B10" s="87"/>
      <c r="C10" s="112" t="str">
        <f>"四"&amp;"、"&amp;"住房保障支出"</f>
        <v>四、住房保障支出</v>
      </c>
      <c r="D10" s="122">
        <v>65903.29</v>
      </c>
    </row>
    <row r="11" ht="25.4" customHeight="1" spans="1:4">
      <c r="A11" s="144" t="s">
        <v>12</v>
      </c>
      <c r="B11" s="122"/>
      <c r="C11" s="112" t="str">
        <f>"五"&amp;"、"&amp;"其他支出"</f>
        <v>五、其他支出</v>
      </c>
      <c r="D11" s="122">
        <v>2000000</v>
      </c>
    </row>
    <row r="12" ht="25.4" customHeight="1" spans="1:4">
      <c r="A12" s="144" t="s">
        <v>13</v>
      </c>
      <c r="B12" s="87"/>
      <c r="C12" s="112"/>
      <c r="D12" s="122"/>
    </row>
    <row r="13" ht="25.4" customHeight="1" spans="1:4">
      <c r="A13" s="144" t="s">
        <v>14</v>
      </c>
      <c r="B13" s="87"/>
      <c r="C13" s="112"/>
      <c r="D13" s="122"/>
    </row>
    <row r="14" ht="25.4" customHeight="1" spans="1:4">
      <c r="A14" s="144" t="s">
        <v>15</v>
      </c>
      <c r="B14" s="87"/>
      <c r="C14" s="112"/>
      <c r="D14" s="122"/>
    </row>
    <row r="15" ht="25.4" customHeight="1" spans="1:4">
      <c r="A15" s="169" t="s">
        <v>16</v>
      </c>
      <c r="B15" s="87"/>
      <c r="C15" s="112"/>
      <c r="D15" s="122"/>
    </row>
    <row r="16" ht="25.4" customHeight="1" spans="1:4">
      <c r="A16" s="169" t="s">
        <v>17</v>
      </c>
      <c r="B16" s="122"/>
      <c r="C16" s="112"/>
      <c r="D16" s="122"/>
    </row>
    <row r="17" ht="25.4" customHeight="1" spans="1:4">
      <c r="A17" s="170" t="s">
        <v>18</v>
      </c>
      <c r="B17" s="140">
        <v>3008955.77</v>
      </c>
      <c r="C17" s="142" t="s">
        <v>19</v>
      </c>
      <c r="D17" s="140">
        <v>3008955.77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2"/>
      <c r="C19" s="141" t="s">
        <v>22</v>
      </c>
      <c r="D19" s="87"/>
    </row>
    <row r="20" ht="25.4" customHeight="1" spans="1:4">
      <c r="A20" s="174" t="s">
        <v>23</v>
      </c>
      <c r="B20" s="122"/>
      <c r="C20" s="141" t="s">
        <v>23</v>
      </c>
      <c r="D20" s="87"/>
    </row>
    <row r="21" ht="25.4" customHeight="1" spans="1:4">
      <c r="A21" s="175" t="s">
        <v>24</v>
      </c>
      <c r="B21" s="140">
        <v>3008955.77</v>
      </c>
      <c r="C21" s="142" t="s">
        <v>25</v>
      </c>
      <c r="D21" s="136">
        <v>3008955.77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" sqref="A1"/>
    </sheetView>
  </sheetViews>
  <sheetFormatPr defaultColWidth="9.14545454545454" defaultRowHeight="14.25" customHeight="1" outlineLevelCol="5"/>
  <cols>
    <col min="1" max="1" width="29.0363636363636" customWidth="1"/>
    <col min="2" max="2" width="28.6" customWidth="1"/>
    <col min="3" max="3" width="31.6" customWidth="1"/>
    <col min="4" max="6" width="33.4545454545455" customWidth="1"/>
  </cols>
  <sheetData>
    <row r="1" ht="15.75" customHeight="1" spans="1:6">
      <c r="F1" s="54" t="s">
        <v>260</v>
      </c>
    </row>
    <row r="2" ht="28.5" customHeight="1" spans="1:6">
      <c r="A2" s="26" t="s">
        <v>261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"单位名称："&amp;"云南省健身气功管理中心"</f>
        <v>单位名称：云南省健身气功管理中心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131</v>
      </c>
      <c r="B4" s="9" t="s">
        <v>48</v>
      </c>
      <c r="C4" s="9" t="s">
        <v>49</v>
      </c>
      <c r="D4" s="15" t="s">
        <v>262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 t="s">
        <v>45</v>
      </c>
      <c r="B7" s="29" t="s">
        <v>92</v>
      </c>
      <c r="C7" s="29" t="s">
        <v>56</v>
      </c>
      <c r="D7" s="22">
        <v>2000000</v>
      </c>
      <c r="E7" s="22"/>
      <c r="F7" s="22">
        <v>2000000</v>
      </c>
    </row>
    <row r="8" ht="20.25" customHeight="1" spans="1:6">
      <c r="A8" s="29" t="s">
        <v>45</v>
      </c>
      <c r="B8" s="103" t="s">
        <v>93</v>
      </c>
      <c r="C8" s="103" t="s">
        <v>94</v>
      </c>
      <c r="D8" s="22">
        <v>2000000</v>
      </c>
      <c r="E8" s="22"/>
      <c r="F8" s="22">
        <v>2000000</v>
      </c>
    </row>
    <row r="9" ht="20.25" customHeight="1" spans="1:6">
      <c r="A9" s="29" t="s">
        <v>45</v>
      </c>
      <c r="B9" s="104" t="s">
        <v>95</v>
      </c>
      <c r="C9" s="104" t="s">
        <v>96</v>
      </c>
      <c r="D9" s="22">
        <v>2000000</v>
      </c>
      <c r="E9" s="22"/>
      <c r="F9" s="22">
        <v>2000000</v>
      </c>
    </row>
    <row r="10" ht="17.25" customHeight="1" spans="1:6">
      <c r="A10" s="105" t="s">
        <v>97</v>
      </c>
      <c r="B10" s="106"/>
      <c r="C10" s="106" t="s">
        <v>97</v>
      </c>
      <c r="D10" s="22">
        <v>2000000</v>
      </c>
      <c r="E10" s="22"/>
      <c r="F10" s="22">
        <v>2000000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2" sqref="A2:Q2"/>
    </sheetView>
  </sheetViews>
  <sheetFormatPr defaultColWidth="9.14545454545454" defaultRowHeight="14.25" customHeight="1"/>
  <cols>
    <col min="1" max="1" width="39.1454545454545" customWidth="1"/>
    <col min="2" max="2" width="21.7090909090909" customWidth="1"/>
    <col min="3" max="3" width="35.2818181818182" customWidth="1"/>
    <col min="4" max="4" width="7.70909090909091" customWidth="1"/>
    <col min="5" max="5" width="10.2818181818182" customWidth="1"/>
    <col min="6" max="11" width="14.7454545454545" customWidth="1"/>
    <col min="12" max="16" width="12.5727272727273" customWidth="1"/>
    <col min="17" max="17" width="10.4272727272727" customWidth="1"/>
  </cols>
  <sheetData>
    <row r="1" ht="13.5" customHeight="1" spans="1:17">
      <c r="O1" s="43"/>
      <c r="P1" s="43"/>
      <c r="Q1" s="91" t="s">
        <v>263</v>
      </c>
    </row>
    <row r="2" ht="27.75" customHeight="1" spans="1:17">
      <c r="A2" s="55" t="s">
        <v>264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"单位名称："&amp;"云南省健身气功管理中心"</f>
        <v>单位名称：云南省健身气功管理中心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122</v>
      </c>
    </row>
    <row r="4" ht="15.75" customHeight="1" spans="1:17">
      <c r="A4" s="9" t="s">
        <v>265</v>
      </c>
      <c r="B4" s="71" t="s">
        <v>266</v>
      </c>
      <c r="C4" s="71" t="s">
        <v>267</v>
      </c>
      <c r="D4" s="71" t="s">
        <v>268</v>
      </c>
      <c r="E4" s="71" t="s">
        <v>269</v>
      </c>
      <c r="F4" s="71" t="s">
        <v>270</v>
      </c>
      <c r="G4" s="72" t="s">
        <v>138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271</v>
      </c>
      <c r="J5" s="76" t="s">
        <v>272</v>
      </c>
      <c r="K5" s="77" t="s">
        <v>273</v>
      </c>
      <c r="L5" s="78" t="s">
        <v>274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145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/>
      <c r="G8" s="22">
        <v>18800</v>
      </c>
      <c r="H8" s="22">
        <v>18800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167</v>
      </c>
      <c r="B9" s="85" t="s">
        <v>275</v>
      </c>
      <c r="C9" s="85" t="s">
        <v>276</v>
      </c>
      <c r="D9" s="98" t="s">
        <v>277</v>
      </c>
      <c r="E9" s="99">
        <v>1</v>
      </c>
      <c r="F9" s="22"/>
      <c r="G9" s="22">
        <v>2000</v>
      </c>
      <c r="H9" s="22">
        <v>2000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167</v>
      </c>
      <c r="B10" s="85" t="s">
        <v>278</v>
      </c>
      <c r="C10" s="85" t="s">
        <v>279</v>
      </c>
      <c r="D10" s="98" t="s">
        <v>277</v>
      </c>
      <c r="E10" s="99">
        <v>1</v>
      </c>
      <c r="F10" s="22"/>
      <c r="G10" s="22">
        <v>12800</v>
      </c>
      <c r="H10" s="22">
        <v>12800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167</v>
      </c>
      <c r="B11" s="85" t="s">
        <v>280</v>
      </c>
      <c r="C11" s="85" t="s">
        <v>281</v>
      </c>
      <c r="D11" s="98" t="s">
        <v>277</v>
      </c>
      <c r="E11" s="99">
        <v>1</v>
      </c>
      <c r="F11" s="22"/>
      <c r="G11" s="22">
        <v>3000</v>
      </c>
      <c r="H11" s="22">
        <v>3000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174</v>
      </c>
      <c r="B12" s="85" t="s">
        <v>282</v>
      </c>
      <c r="C12" s="85" t="s">
        <v>283</v>
      </c>
      <c r="D12" s="98" t="s">
        <v>284</v>
      </c>
      <c r="E12" s="99">
        <v>40</v>
      </c>
      <c r="F12" s="22"/>
      <c r="G12" s="22">
        <v>1000</v>
      </c>
      <c r="H12" s="22">
        <v>1000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88" t="s">
        <v>97</v>
      </c>
      <c r="B13" s="89"/>
      <c r="C13" s="89"/>
      <c r="D13" s="89"/>
      <c r="E13" s="96"/>
      <c r="F13" s="22"/>
      <c r="G13" s="22">
        <v>18800</v>
      </c>
      <c r="H13" s="22">
        <v>18800</v>
      </c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2" sqref="A2:N2"/>
    </sheetView>
  </sheetViews>
  <sheetFormatPr defaultColWidth="9.14545454545454" defaultRowHeight="14.25" customHeight="1"/>
  <cols>
    <col min="1" max="1" width="31.4272727272727" customWidth="1"/>
    <col min="2" max="2" width="21.7090909090909" customWidth="1"/>
    <col min="3" max="3" width="26.7090909090909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285</v>
      </c>
    </row>
    <row r="2" ht="27.75" customHeight="1" spans="1:14">
      <c r="A2" s="55" t="s">
        <v>286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"单位名称："&amp;"云南省健身气功管理中心"</f>
        <v>单位名称：云南省健身气功管理中心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122</v>
      </c>
    </row>
    <row r="4" ht="15.75" customHeight="1" spans="1:14">
      <c r="A4" s="9" t="s">
        <v>265</v>
      </c>
      <c r="B4" s="71" t="s">
        <v>287</v>
      </c>
      <c r="C4" s="71" t="s">
        <v>288</v>
      </c>
      <c r="D4" s="72" t="s">
        <v>138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271</v>
      </c>
      <c r="G5" s="76" t="s">
        <v>272</v>
      </c>
      <c r="H5" s="77" t="s">
        <v>273</v>
      </c>
      <c r="I5" s="78" t="s">
        <v>274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145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97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customHeight="1" spans="1:14">
      <c r="A11" t="s">
        <v>289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23" sqref="A23"/>
    </sheetView>
  </sheetViews>
  <sheetFormatPr defaultColWidth="9.14545454545454" defaultRowHeight="14.25" customHeight="1"/>
  <cols>
    <col min="1" max="1" width="31.8636363636364" customWidth="1"/>
    <col min="2" max="15" width="17.1727272727273" customWidth="1"/>
    <col min="16" max="22" width="17.0363636363636" customWidth="1"/>
    <col min="23" max="23" width="17" customWidth="1"/>
    <col min="24" max="24" width="17.0363636363636" customWidth="1"/>
  </cols>
  <sheetData>
    <row r="1" ht="13.5" customHeight="1" spans="1:24">
      <c r="D1" s="54"/>
      <c r="W1" s="43"/>
      <c r="X1" s="43" t="s">
        <v>290</v>
      </c>
    </row>
    <row r="2" ht="27.75" customHeight="1" spans="1:24">
      <c r="A2" s="55" t="s">
        <v>291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"单位名称："&amp;"云南省健身气功管理中心"</f>
        <v>单位名称：云南省健身气功管理中心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122</v>
      </c>
    </row>
    <row r="4" ht="19.5" customHeight="1" spans="1:24">
      <c r="A4" s="15" t="s">
        <v>292</v>
      </c>
      <c r="B4" s="10" t="s">
        <v>138</v>
      </c>
      <c r="C4" s="11"/>
      <c r="D4" s="11"/>
      <c r="E4" s="61" t="s">
        <v>293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294</v>
      </c>
      <c r="E5" s="61" t="s">
        <v>295</v>
      </c>
      <c r="F5" s="61" t="s">
        <v>296</v>
      </c>
      <c r="G5" s="61" t="s">
        <v>297</v>
      </c>
      <c r="H5" s="61" t="s">
        <v>298</v>
      </c>
      <c r="I5" s="61" t="s">
        <v>299</v>
      </c>
      <c r="J5" s="61" t="s">
        <v>300</v>
      </c>
      <c r="K5" s="61" t="s">
        <v>301</v>
      </c>
      <c r="L5" s="61" t="s">
        <v>302</v>
      </c>
      <c r="M5" s="61" t="s">
        <v>303</v>
      </c>
      <c r="N5" s="61" t="s">
        <v>304</v>
      </c>
      <c r="O5" s="61" t="s">
        <v>305</v>
      </c>
      <c r="P5" s="61" t="s">
        <v>306</v>
      </c>
      <c r="Q5" s="61" t="s">
        <v>307</v>
      </c>
      <c r="R5" s="61" t="s">
        <v>308</v>
      </c>
      <c r="S5" s="61" t="s">
        <v>309</v>
      </c>
      <c r="T5" s="61" t="s">
        <v>310</v>
      </c>
      <c r="U5" s="61" t="s">
        <v>311</v>
      </c>
      <c r="V5" s="61" t="s">
        <v>312</v>
      </c>
      <c r="W5" s="61" t="s">
        <v>313</v>
      </c>
      <c r="X5" s="61" t="s">
        <v>314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24">
      <c r="A9" t="s">
        <v>315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23" sqref="A23"/>
    </sheetView>
  </sheetViews>
  <sheetFormatPr defaultColWidth="9.14545454545454" defaultRowHeight="12" customHeight="1" outlineLevelRow="7"/>
  <cols>
    <col min="1" max="1" width="28.9545454545455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272727272727" customWidth="1"/>
    <col min="10" max="10" width="38.6727272727273" customWidth="1"/>
  </cols>
  <sheetData>
    <row r="1" customHeight="1" spans="1:10">
      <c r="J1" s="43" t="s">
        <v>316</v>
      </c>
    </row>
    <row r="2" ht="28.5" customHeight="1" spans="1:10">
      <c r="A2" s="44" t="s">
        <v>317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"单位名称："&amp;"云南省健身气功管理中心"</f>
        <v>单位名称：云南省健身气功管理中心</v>
      </c>
    </row>
    <row r="4" ht="44.25" customHeight="1" spans="1:10">
      <c r="A4" s="46" t="s">
        <v>206</v>
      </c>
      <c r="B4" s="46" t="s">
        <v>207</v>
      </c>
      <c r="C4" s="46" t="s">
        <v>208</v>
      </c>
      <c r="D4" s="46" t="s">
        <v>209</v>
      </c>
      <c r="E4" s="46" t="s">
        <v>210</v>
      </c>
      <c r="F4" s="47" t="s">
        <v>211</v>
      </c>
      <c r="G4" s="46" t="s">
        <v>212</v>
      </c>
      <c r="H4" s="47" t="s">
        <v>213</v>
      </c>
      <c r="I4" s="47" t="s">
        <v>214</v>
      </c>
      <c r="J4" s="46" t="s">
        <v>215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customHeight="1" spans="1:10">
      <c r="A8" t="s">
        <v>315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C18" sqref="C18"/>
    </sheetView>
  </sheetViews>
  <sheetFormatPr defaultColWidth="8.85454545454546" defaultRowHeight="15" customHeight="1" outlineLevelCol="7"/>
  <cols>
    <col min="1" max="1" width="36.0363636363636" customWidth="1"/>
    <col min="2" max="2" width="19.7454545454545" customWidth="1"/>
    <col min="3" max="3" width="33.3181818181818" customWidth="1"/>
    <col min="4" max="4" width="34.7454545454545" customWidth="1"/>
    <col min="5" max="5" width="14.4454545454545" customWidth="1"/>
    <col min="6" max="6" width="17.1727272727273" customWidth="1"/>
    <col min="7" max="7" width="17.3181818181818" customWidth="1"/>
    <col min="8" max="8" width="28.318181818181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318</v>
      </c>
    </row>
    <row r="2" ht="30.65" customHeight="1" spans="1:8">
      <c r="A2" s="35" t="s">
        <v>319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"单位名称："&amp;"云南省健身气功管理中心"</f>
        <v>单位名称：云南省健身气功管理中心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131</v>
      </c>
      <c r="B4" s="36" t="s">
        <v>320</v>
      </c>
      <c r="C4" s="36" t="s">
        <v>321</v>
      </c>
      <c r="D4" s="36" t="s">
        <v>322</v>
      </c>
      <c r="E4" s="36" t="s">
        <v>323</v>
      </c>
      <c r="F4" s="36" t="s">
        <v>324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269</v>
      </c>
      <c r="G5" s="36" t="s">
        <v>325</v>
      </c>
      <c r="H5" s="36" t="s">
        <v>326</v>
      </c>
    </row>
    <row r="6" ht="18.75" customHeight="1" spans="1:8">
      <c r="A6" s="37" t="s">
        <v>114</v>
      </c>
      <c r="B6" s="37" t="s">
        <v>115</v>
      </c>
      <c r="C6" s="37" t="s">
        <v>116</v>
      </c>
      <c r="D6" s="37" t="s">
        <v>117</v>
      </c>
      <c r="E6" s="37" t="s">
        <v>118</v>
      </c>
      <c r="F6" s="37" t="s">
        <v>119</v>
      </c>
      <c r="G6" s="37" t="s">
        <v>327</v>
      </c>
      <c r="H6" s="37" t="s">
        <v>328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19.5" customHeight="1" spans="1:8">
      <c r="A9" s="38" t="s">
        <v>329</v>
      </c>
      <c r="B9" s="38"/>
      <c r="C9" s="38"/>
      <c r="D9" s="38"/>
      <c r="E9" s="38"/>
      <c r="F9" s="41"/>
      <c r="G9" s="42"/>
      <c r="H9" s="42"/>
    </row>
    <row r="10" customHeight="1" spans="1:8">
      <c r="A10" t="s">
        <v>330</v>
      </c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0" sqref="C20"/>
    </sheetView>
  </sheetViews>
  <sheetFormatPr defaultColWidth="9.14545454545454" defaultRowHeight="14.25" customHeight="1"/>
  <cols>
    <col min="1" max="1" width="16.3181818181818" customWidth="1"/>
    <col min="2" max="2" width="29.0363636363636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331</v>
      </c>
    </row>
    <row r="2" ht="27.75" customHeight="1" spans="1:11">
      <c r="A2" s="26" t="s">
        <v>332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"单位名称："&amp;"云南省健身气功管理中心"</f>
        <v>单位名称：云南省健身气功管理中心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189</v>
      </c>
      <c r="B4" s="8" t="s">
        <v>133</v>
      </c>
      <c r="C4" s="8" t="s">
        <v>190</v>
      </c>
      <c r="D4" s="9" t="s">
        <v>134</v>
      </c>
      <c r="E4" s="9" t="s">
        <v>135</v>
      </c>
      <c r="F4" s="9" t="s">
        <v>136</v>
      </c>
      <c r="G4" s="9" t="s">
        <v>137</v>
      </c>
      <c r="H4" s="15" t="s">
        <v>30</v>
      </c>
      <c r="I4" s="10" t="s">
        <v>333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97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17" customHeight="1" spans="1:11">
      <c r="A11" t="s">
        <v>334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27" sqref="D27"/>
    </sheetView>
  </sheetViews>
  <sheetFormatPr defaultColWidth="9.1454545454545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363636363636" customWidth="1"/>
    <col min="5" max="7" width="27.0363636363636" customWidth="1"/>
  </cols>
  <sheetData>
    <row r="1" ht="13.5" customHeight="1" spans="1:7">
      <c r="D1" s="1"/>
      <c r="G1" s="2" t="s">
        <v>335</v>
      </c>
    </row>
    <row r="2" ht="27.75" customHeight="1" spans="1:7">
      <c r="A2" s="3" t="s">
        <v>336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"单位名称："&amp;"云南省健身气功管理中心"</f>
        <v>单位名称：云南省健身气功管理中心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190</v>
      </c>
      <c r="B4" s="8" t="s">
        <v>189</v>
      </c>
      <c r="C4" s="8" t="s">
        <v>133</v>
      </c>
      <c r="D4" s="9" t="s">
        <v>337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338</v>
      </c>
      <c r="F5" s="9" t="s">
        <v>339</v>
      </c>
      <c r="G5" s="9" t="s">
        <v>340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341</v>
      </c>
      <c r="C10" s="24"/>
      <c r="D10" s="25"/>
      <c r="E10" s="22"/>
      <c r="F10" s="22"/>
      <c r="G10" s="22"/>
    </row>
    <row r="11" customHeight="1" spans="1:7">
      <c r="A11" t="s">
        <v>342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C19" sqref="C19"/>
    </sheetView>
  </sheetViews>
  <sheetFormatPr defaultColWidth="8" defaultRowHeight="14.25" customHeight="1"/>
  <cols>
    <col min="1" max="1" width="21.1454545454545" customWidth="1"/>
    <col min="2" max="2" width="35.2818181818182" customWidth="1"/>
    <col min="3" max="19" width="16.1727272727273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"单位名称："&amp;"云南省健身气功管理中心"</f>
        <v>单位名称：云南省健身气功管理中心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3008955.77</v>
      </c>
      <c r="D8" s="122">
        <v>3008955.77</v>
      </c>
      <c r="E8" s="87">
        <v>1008955.77</v>
      </c>
      <c r="F8" s="87">
        <v>2000000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6" t="s">
        <v>30</v>
      </c>
      <c r="B9" s="167"/>
      <c r="C9" s="122">
        <v>3008955.77</v>
      </c>
      <c r="D9" s="122">
        <v>3008955.77</v>
      </c>
      <c r="E9" s="87">
        <v>1008955.77</v>
      </c>
      <c r="F9" s="87">
        <v>2000000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C18" sqref="A1:O27"/>
    </sheetView>
  </sheetViews>
  <sheetFormatPr defaultColWidth="9.1454545454545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9" width="18.8545454545455" customWidth="1"/>
    <col min="10" max="10" width="17.8545454545455" customWidth="1"/>
    <col min="11" max="15" width="18.8545454545455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"单位名称："&amp;"云南省健身气功管理中心"</f>
        <v>单位名称：云南省健身气功管理中心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2">
        <v>735480.91</v>
      </c>
      <c r="D7" s="122">
        <v>735480.91</v>
      </c>
      <c r="E7" s="122">
        <v>735480.91</v>
      </c>
      <c r="F7" s="122"/>
      <c r="G7" s="87"/>
      <c r="H7" s="122"/>
      <c r="I7" s="122"/>
      <c r="J7" s="122"/>
      <c r="K7" s="122"/>
      <c r="L7" s="122"/>
      <c r="M7" s="87"/>
      <c r="N7" s="122"/>
      <c r="O7" s="122"/>
    </row>
    <row r="8" ht="20.25" customHeight="1" spans="1:15">
      <c r="A8" s="103" t="s">
        <v>61</v>
      </c>
      <c r="B8" s="103" t="s">
        <v>62</v>
      </c>
      <c r="C8" s="122">
        <v>735480.91</v>
      </c>
      <c r="D8" s="122">
        <v>735480.91</v>
      </c>
      <c r="E8" s="122">
        <v>735480.91</v>
      </c>
      <c r="F8" s="122"/>
      <c r="G8" s="87"/>
      <c r="H8" s="122"/>
      <c r="I8" s="122"/>
      <c r="J8" s="122"/>
      <c r="K8" s="122"/>
      <c r="L8" s="122"/>
      <c r="M8" s="87"/>
      <c r="N8" s="122"/>
      <c r="O8" s="122"/>
    </row>
    <row r="9" ht="20.25" customHeight="1" spans="1:15">
      <c r="A9" s="104" t="s">
        <v>63</v>
      </c>
      <c r="B9" s="104" t="s">
        <v>64</v>
      </c>
      <c r="C9" s="122">
        <v>735480.91</v>
      </c>
      <c r="D9" s="122">
        <v>735480.91</v>
      </c>
      <c r="E9" s="122">
        <v>735480.91</v>
      </c>
      <c r="F9" s="122"/>
      <c r="G9" s="87"/>
      <c r="H9" s="122"/>
      <c r="I9" s="122"/>
      <c r="J9" s="122"/>
      <c r="K9" s="122"/>
      <c r="L9" s="122"/>
      <c r="M9" s="87"/>
      <c r="N9" s="122"/>
      <c r="O9" s="122"/>
    </row>
    <row r="10" ht="20.25" customHeight="1" spans="1:15">
      <c r="A10" s="29" t="s">
        <v>65</v>
      </c>
      <c r="B10" s="29" t="s">
        <v>66</v>
      </c>
      <c r="C10" s="122">
        <v>102371</v>
      </c>
      <c r="D10" s="122">
        <v>102371</v>
      </c>
      <c r="E10" s="122">
        <v>102371</v>
      </c>
      <c r="F10" s="122"/>
      <c r="G10" s="87"/>
      <c r="H10" s="122"/>
      <c r="I10" s="122"/>
      <c r="J10" s="122"/>
      <c r="K10" s="122"/>
      <c r="L10" s="122"/>
      <c r="M10" s="87"/>
      <c r="N10" s="122"/>
      <c r="O10" s="122"/>
    </row>
    <row r="11" ht="20.25" customHeight="1" spans="1:15">
      <c r="A11" s="103" t="s">
        <v>67</v>
      </c>
      <c r="B11" s="103" t="s">
        <v>68</v>
      </c>
      <c r="C11" s="122">
        <v>97745.83</v>
      </c>
      <c r="D11" s="122">
        <v>97745.83</v>
      </c>
      <c r="E11" s="122">
        <v>97745.83</v>
      </c>
      <c r="F11" s="122"/>
      <c r="G11" s="87"/>
      <c r="H11" s="122"/>
      <c r="I11" s="122"/>
      <c r="J11" s="122"/>
      <c r="K11" s="122"/>
      <c r="L11" s="122"/>
      <c r="M11" s="87"/>
      <c r="N11" s="122"/>
      <c r="O11" s="122"/>
    </row>
    <row r="12" ht="20.25" customHeight="1" spans="1:15">
      <c r="A12" s="104" t="s">
        <v>69</v>
      </c>
      <c r="B12" s="104" t="s">
        <v>70</v>
      </c>
      <c r="C12" s="122">
        <v>2700</v>
      </c>
      <c r="D12" s="122">
        <v>2700</v>
      </c>
      <c r="E12" s="122">
        <v>2700</v>
      </c>
      <c r="F12" s="122"/>
      <c r="G12" s="87"/>
      <c r="H12" s="122"/>
      <c r="I12" s="122"/>
      <c r="J12" s="122"/>
      <c r="K12" s="122"/>
      <c r="L12" s="122"/>
      <c r="M12" s="87"/>
      <c r="N12" s="122"/>
      <c r="O12" s="122"/>
    </row>
    <row r="13" ht="20.25" customHeight="1" spans="1:15">
      <c r="A13" s="104" t="s">
        <v>71</v>
      </c>
      <c r="B13" s="104" t="s">
        <v>72</v>
      </c>
      <c r="C13" s="122">
        <v>95045.83</v>
      </c>
      <c r="D13" s="122">
        <v>95045.83</v>
      </c>
      <c r="E13" s="122">
        <v>95045.83</v>
      </c>
      <c r="F13" s="122"/>
      <c r="G13" s="87"/>
      <c r="H13" s="122"/>
      <c r="I13" s="122"/>
      <c r="J13" s="122"/>
      <c r="K13" s="122"/>
      <c r="L13" s="122"/>
      <c r="M13" s="87"/>
      <c r="N13" s="122"/>
      <c r="O13" s="122"/>
    </row>
    <row r="14" ht="20.25" customHeight="1" spans="1:15">
      <c r="A14" s="103" t="s">
        <v>73</v>
      </c>
      <c r="B14" s="103" t="s">
        <v>74</v>
      </c>
      <c r="C14" s="122">
        <v>4625.17</v>
      </c>
      <c r="D14" s="122">
        <v>4625.17</v>
      </c>
      <c r="E14" s="122">
        <v>4625.17</v>
      </c>
      <c r="F14" s="122"/>
      <c r="G14" s="87"/>
      <c r="H14" s="122"/>
      <c r="I14" s="122"/>
      <c r="J14" s="122"/>
      <c r="K14" s="122"/>
      <c r="L14" s="122"/>
      <c r="M14" s="87"/>
      <c r="N14" s="122"/>
      <c r="O14" s="122"/>
    </row>
    <row r="15" ht="20.25" customHeight="1" spans="1:15">
      <c r="A15" s="104" t="s">
        <v>75</v>
      </c>
      <c r="B15" s="104" t="s">
        <v>74</v>
      </c>
      <c r="C15" s="122">
        <v>4625.17</v>
      </c>
      <c r="D15" s="122">
        <v>4625.17</v>
      </c>
      <c r="E15" s="122">
        <v>4625.17</v>
      </c>
      <c r="F15" s="122"/>
      <c r="G15" s="87"/>
      <c r="H15" s="122"/>
      <c r="I15" s="122"/>
      <c r="J15" s="122"/>
      <c r="K15" s="122"/>
      <c r="L15" s="122"/>
      <c r="M15" s="87"/>
      <c r="N15" s="122"/>
      <c r="O15" s="122"/>
    </row>
    <row r="16" ht="20.25" customHeight="1" spans="1:15">
      <c r="A16" s="29" t="s">
        <v>76</v>
      </c>
      <c r="B16" s="29" t="s">
        <v>77</v>
      </c>
      <c r="C16" s="122">
        <v>105200.57</v>
      </c>
      <c r="D16" s="122">
        <v>105200.57</v>
      </c>
      <c r="E16" s="122">
        <v>105200.57</v>
      </c>
      <c r="F16" s="122"/>
      <c r="G16" s="87"/>
      <c r="H16" s="122"/>
      <c r="I16" s="122"/>
      <c r="J16" s="122"/>
      <c r="K16" s="122"/>
      <c r="L16" s="122"/>
      <c r="M16" s="87"/>
      <c r="N16" s="122"/>
      <c r="O16" s="122"/>
    </row>
    <row r="17" ht="20.25" customHeight="1" spans="1:15">
      <c r="A17" s="103" t="s">
        <v>78</v>
      </c>
      <c r="B17" s="103" t="s">
        <v>79</v>
      </c>
      <c r="C17" s="122">
        <v>105200.57</v>
      </c>
      <c r="D17" s="122">
        <v>105200.57</v>
      </c>
      <c r="E17" s="122">
        <v>105200.57</v>
      </c>
      <c r="F17" s="122"/>
      <c r="G17" s="87"/>
      <c r="H17" s="122"/>
      <c r="I17" s="122"/>
      <c r="J17" s="122"/>
      <c r="K17" s="122"/>
      <c r="L17" s="122"/>
      <c r="M17" s="87"/>
      <c r="N17" s="122"/>
      <c r="O17" s="122"/>
    </row>
    <row r="18" ht="20.25" customHeight="1" spans="1:15">
      <c r="A18" s="104" t="s">
        <v>80</v>
      </c>
      <c r="B18" s="104" t="s">
        <v>81</v>
      </c>
      <c r="C18" s="122">
        <v>59403.65</v>
      </c>
      <c r="D18" s="122">
        <v>59403.65</v>
      </c>
      <c r="E18" s="122">
        <v>59403.65</v>
      </c>
      <c r="F18" s="122"/>
      <c r="G18" s="87"/>
      <c r="H18" s="122"/>
      <c r="I18" s="122"/>
      <c r="J18" s="122"/>
      <c r="K18" s="122"/>
      <c r="L18" s="122"/>
      <c r="M18" s="87"/>
      <c r="N18" s="122"/>
      <c r="O18" s="122"/>
    </row>
    <row r="19" ht="20.25" customHeight="1" spans="1:15">
      <c r="A19" s="104" t="s">
        <v>82</v>
      </c>
      <c r="B19" s="104" t="s">
        <v>83</v>
      </c>
      <c r="C19" s="122">
        <v>41701.92</v>
      </c>
      <c r="D19" s="122">
        <v>41701.92</v>
      </c>
      <c r="E19" s="122">
        <v>41701.92</v>
      </c>
      <c r="F19" s="122"/>
      <c r="G19" s="87"/>
      <c r="H19" s="122"/>
      <c r="I19" s="122"/>
      <c r="J19" s="122"/>
      <c r="K19" s="122"/>
      <c r="L19" s="122"/>
      <c r="M19" s="87"/>
      <c r="N19" s="122"/>
      <c r="O19" s="122"/>
    </row>
    <row r="20" ht="20.25" customHeight="1" spans="1:15">
      <c r="A20" s="104" t="s">
        <v>84</v>
      </c>
      <c r="B20" s="104" t="s">
        <v>85</v>
      </c>
      <c r="C20" s="122">
        <v>4095</v>
      </c>
      <c r="D20" s="122">
        <v>4095</v>
      </c>
      <c r="E20" s="122">
        <v>4095</v>
      </c>
      <c r="F20" s="122"/>
      <c r="G20" s="87"/>
      <c r="H20" s="122"/>
      <c r="I20" s="122"/>
      <c r="J20" s="122"/>
      <c r="K20" s="122"/>
      <c r="L20" s="122"/>
      <c r="M20" s="87"/>
      <c r="N20" s="122"/>
      <c r="O20" s="122"/>
    </row>
    <row r="21" ht="20.25" customHeight="1" spans="1:15">
      <c r="A21" s="29" t="s">
        <v>86</v>
      </c>
      <c r="B21" s="29" t="s">
        <v>87</v>
      </c>
      <c r="C21" s="122">
        <v>65903.29</v>
      </c>
      <c r="D21" s="122">
        <v>65903.29</v>
      </c>
      <c r="E21" s="122">
        <v>65903.29</v>
      </c>
      <c r="F21" s="122"/>
      <c r="G21" s="87"/>
      <c r="H21" s="122"/>
      <c r="I21" s="122"/>
      <c r="J21" s="122"/>
      <c r="K21" s="122"/>
      <c r="L21" s="122"/>
      <c r="M21" s="87"/>
      <c r="N21" s="122"/>
      <c r="O21" s="122"/>
    </row>
    <row r="22" ht="20.25" customHeight="1" spans="1:15">
      <c r="A22" s="103" t="s">
        <v>88</v>
      </c>
      <c r="B22" s="103" t="s">
        <v>89</v>
      </c>
      <c r="C22" s="122">
        <v>65903.29</v>
      </c>
      <c r="D22" s="122">
        <v>65903.29</v>
      </c>
      <c r="E22" s="122">
        <v>65903.29</v>
      </c>
      <c r="F22" s="122"/>
      <c r="G22" s="87"/>
      <c r="H22" s="122"/>
      <c r="I22" s="122"/>
      <c r="J22" s="122"/>
      <c r="K22" s="122"/>
      <c r="L22" s="122"/>
      <c r="M22" s="87"/>
      <c r="N22" s="122"/>
      <c r="O22" s="122"/>
    </row>
    <row r="23" ht="20.25" customHeight="1" spans="1:15">
      <c r="A23" s="104" t="s">
        <v>90</v>
      </c>
      <c r="B23" s="104" t="s">
        <v>91</v>
      </c>
      <c r="C23" s="122">
        <v>65903.29</v>
      </c>
      <c r="D23" s="122">
        <v>65903.29</v>
      </c>
      <c r="E23" s="122">
        <v>65903.29</v>
      </c>
      <c r="F23" s="122"/>
      <c r="G23" s="87"/>
      <c r="H23" s="122"/>
      <c r="I23" s="122"/>
      <c r="J23" s="122"/>
      <c r="K23" s="122"/>
      <c r="L23" s="122"/>
      <c r="M23" s="87"/>
      <c r="N23" s="122"/>
      <c r="O23" s="122"/>
    </row>
    <row r="24" ht="20.25" customHeight="1" spans="1:15">
      <c r="A24" s="29" t="s">
        <v>92</v>
      </c>
      <c r="B24" s="29" t="s">
        <v>56</v>
      </c>
      <c r="C24" s="122">
        <v>2000000</v>
      </c>
      <c r="D24" s="122"/>
      <c r="E24" s="122"/>
      <c r="F24" s="122"/>
      <c r="G24" s="87">
        <v>2000000</v>
      </c>
      <c r="H24" s="122"/>
      <c r="I24" s="122"/>
      <c r="J24" s="122"/>
      <c r="K24" s="122"/>
      <c r="L24" s="122"/>
      <c r="M24" s="87"/>
      <c r="N24" s="122"/>
      <c r="O24" s="122"/>
    </row>
    <row r="25" ht="20.25" customHeight="1" spans="1:15">
      <c r="A25" s="103" t="s">
        <v>93</v>
      </c>
      <c r="B25" s="103" t="s">
        <v>94</v>
      </c>
      <c r="C25" s="122">
        <v>2000000</v>
      </c>
      <c r="D25" s="122"/>
      <c r="E25" s="122"/>
      <c r="F25" s="122"/>
      <c r="G25" s="87">
        <v>2000000</v>
      </c>
      <c r="H25" s="122"/>
      <c r="I25" s="122"/>
      <c r="J25" s="122"/>
      <c r="K25" s="122"/>
      <c r="L25" s="122"/>
      <c r="M25" s="87"/>
      <c r="N25" s="122"/>
      <c r="O25" s="122"/>
    </row>
    <row r="26" ht="20.25" customHeight="1" spans="1:15">
      <c r="A26" s="104" t="s">
        <v>95</v>
      </c>
      <c r="B26" s="104" t="s">
        <v>96</v>
      </c>
      <c r="C26" s="122">
        <v>2000000</v>
      </c>
      <c r="D26" s="122"/>
      <c r="E26" s="122"/>
      <c r="F26" s="122"/>
      <c r="G26" s="87">
        <v>2000000</v>
      </c>
      <c r="H26" s="122"/>
      <c r="I26" s="122"/>
      <c r="J26" s="122"/>
      <c r="K26" s="122"/>
      <c r="L26" s="122"/>
      <c r="M26" s="87"/>
      <c r="N26" s="122"/>
      <c r="O26" s="122"/>
    </row>
    <row r="27" ht="17.25" customHeight="1" spans="1:15">
      <c r="A27" s="105" t="s">
        <v>97</v>
      </c>
      <c r="B27" s="106" t="s">
        <v>97</v>
      </c>
      <c r="C27" s="122">
        <v>3008955.77</v>
      </c>
      <c r="D27" s="122">
        <v>1008955.77</v>
      </c>
      <c r="E27" s="122">
        <v>1008955.77</v>
      </c>
      <c r="F27" s="122"/>
      <c r="G27" s="87">
        <v>2000000</v>
      </c>
      <c r="H27" s="122"/>
      <c r="I27" s="122"/>
      <c r="J27" s="122"/>
      <c r="K27" s="122"/>
      <c r="L27" s="122"/>
      <c r="M27" s="87"/>
      <c r="N27" s="122"/>
      <c r="O27" s="122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545454545454" defaultRowHeight="14.25" customHeight="1" outlineLevelCol="3"/>
  <cols>
    <col min="1" max="1" width="49.2818181818182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1:4">
      <c r="D1" s="91" t="s">
        <v>98</v>
      </c>
    </row>
    <row r="2" ht="31.5" customHeight="1" spans="1:4">
      <c r="A2" s="44" t="s">
        <v>99</v>
      </c>
      <c r="B2" s="132"/>
      <c r="C2" s="132"/>
      <c r="D2" s="132"/>
    </row>
    <row r="3" ht="17.25" customHeight="1" spans="1:4">
      <c r="A3" s="4" t="str">
        <f>"单位名称："&amp;"云南省健身气功管理中心"</f>
        <v>单位名称：云南省健身气功管理中心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100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101</v>
      </c>
      <c r="B7" s="136">
        <v>3008955.77</v>
      </c>
      <c r="C7" s="137" t="s">
        <v>102</v>
      </c>
      <c r="D7" s="136">
        <v>3008955.77</v>
      </c>
    </row>
    <row r="8" ht="29.15" customHeight="1" spans="1:4">
      <c r="A8" s="138" t="s">
        <v>103</v>
      </c>
      <c r="B8" s="87">
        <v>1008955.77</v>
      </c>
      <c r="C8" s="112" t="str">
        <f>"（一）"&amp;"文化旅游体育与传媒支出"</f>
        <v>（一）文化旅游体育与传媒支出</v>
      </c>
      <c r="D8" s="87">
        <v>735480.91</v>
      </c>
    </row>
    <row r="9" ht="29.15" customHeight="1" spans="1:4">
      <c r="A9" s="138" t="s">
        <v>104</v>
      </c>
      <c r="B9" s="87">
        <v>2000000</v>
      </c>
      <c r="C9" s="112" t="str">
        <f>"（二）"&amp;"社会保障和就业支出"</f>
        <v>（二）社会保障和就业支出</v>
      </c>
      <c r="D9" s="87">
        <v>102371</v>
      </c>
    </row>
    <row r="10" ht="29.15" customHeight="1" spans="1:4">
      <c r="A10" s="138" t="s">
        <v>105</v>
      </c>
      <c r="B10" s="87"/>
      <c r="C10" s="112" t="str">
        <f>"（三）"&amp;"卫生健康支出"</f>
        <v>（三）卫生健康支出</v>
      </c>
      <c r="D10" s="87">
        <v>105200.57</v>
      </c>
    </row>
    <row r="11" ht="29.15" customHeight="1" spans="1:4">
      <c r="A11" s="139" t="s">
        <v>106</v>
      </c>
      <c r="B11" s="140"/>
      <c r="C11" s="112" t="str">
        <f>"（四）"&amp;"住房保障支出"</f>
        <v>（四）住房保障支出</v>
      </c>
      <c r="D11" s="87">
        <v>65903.29</v>
      </c>
    </row>
    <row r="12" ht="29.15" customHeight="1" spans="1:4">
      <c r="A12" s="138" t="s">
        <v>103</v>
      </c>
      <c r="B12" s="122"/>
      <c r="C12" s="112" t="str">
        <f>"（五）"&amp;"其他支出"</f>
        <v>（五）其他支出</v>
      </c>
      <c r="D12" s="87">
        <v>2000000</v>
      </c>
    </row>
    <row r="13" ht="29.15" customHeight="1" spans="1:4">
      <c r="A13" s="141" t="s">
        <v>104</v>
      </c>
      <c r="B13" s="122"/>
      <c r="C13" s="142"/>
      <c r="D13" s="140"/>
    </row>
    <row r="14" ht="29.15" customHeight="1" spans="1:4">
      <c r="A14" s="141" t="s">
        <v>105</v>
      </c>
      <c r="B14" s="140"/>
      <c r="C14" s="142"/>
      <c r="D14" s="140"/>
    </row>
    <row r="15" ht="29.15" customHeight="1" spans="1:4">
      <c r="A15" s="143"/>
      <c r="B15" s="140"/>
      <c r="C15" s="144" t="s">
        <v>107</v>
      </c>
      <c r="D15" s="140"/>
    </row>
    <row r="16" ht="29.15" customHeight="1" spans="1:4">
      <c r="A16" s="143" t="s">
        <v>108</v>
      </c>
      <c r="B16" s="140">
        <v>3008955.77</v>
      </c>
      <c r="C16" s="142" t="s">
        <v>25</v>
      </c>
      <c r="D16" s="140">
        <v>3008955.77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37.3181818181818" customWidth="1"/>
    <col min="3" max="3" width="24.2818181818182" customWidth="1"/>
    <col min="4" max="6" width="25.0363636363636" customWidth="1"/>
    <col min="7" max="7" width="24.2818181818182" customWidth="1"/>
  </cols>
  <sheetData>
    <row r="1" ht="12" customHeight="1" spans="1:7">
      <c r="D1" s="108"/>
      <c r="F1" s="54"/>
      <c r="G1" s="54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"单位名称："&amp;"云南省健身气功管理中心"</f>
        <v>单位名称：云南省健身气功管理中心</v>
      </c>
      <c r="F3" s="102"/>
      <c r="G3" s="102" t="s">
        <v>2</v>
      </c>
    </row>
    <row r="4" ht="20.25" customHeight="1" spans="1:7">
      <c r="A4" s="124" t="s">
        <v>111</v>
      </c>
      <c r="B4" s="125"/>
      <c r="C4" s="126" t="s">
        <v>30</v>
      </c>
      <c r="D4" s="11" t="s">
        <v>57</v>
      </c>
      <c r="E4" s="11"/>
      <c r="F4" s="12"/>
      <c r="G4" s="126" t="s">
        <v>58</v>
      </c>
    </row>
    <row r="5" ht="20.25" customHeight="1" spans="1:7">
      <c r="A5" s="127" t="s">
        <v>48</v>
      </c>
      <c r="B5" s="128" t="s">
        <v>49</v>
      </c>
      <c r="C5" s="94"/>
      <c r="D5" s="94" t="s">
        <v>32</v>
      </c>
      <c r="E5" s="94" t="s">
        <v>112</v>
      </c>
      <c r="F5" s="94" t="s">
        <v>113</v>
      </c>
      <c r="G5" s="94"/>
    </row>
    <row r="6" ht="13.5" customHeight="1" spans="1:7">
      <c r="A6" s="129" t="s">
        <v>114</v>
      </c>
      <c r="B6" s="129" t="s">
        <v>115</v>
      </c>
      <c r="C6" s="129" t="s">
        <v>116</v>
      </c>
      <c r="D6" s="61"/>
      <c r="E6" s="129" t="s">
        <v>117</v>
      </c>
      <c r="F6" s="129" t="s">
        <v>118</v>
      </c>
      <c r="G6" s="129" t="s">
        <v>119</v>
      </c>
    </row>
    <row r="7" ht="18" customHeight="1" spans="1:7">
      <c r="A7" s="29" t="s">
        <v>59</v>
      </c>
      <c r="B7" s="29" t="s">
        <v>60</v>
      </c>
      <c r="C7" s="22">
        <v>735480.91</v>
      </c>
      <c r="D7" s="22">
        <v>735480.91</v>
      </c>
      <c r="E7" s="22">
        <v>655749</v>
      </c>
      <c r="F7" s="22">
        <v>79731.91</v>
      </c>
      <c r="G7" s="22"/>
    </row>
    <row r="8" ht="18" customHeight="1" spans="1:7">
      <c r="A8" s="29" t="s">
        <v>61</v>
      </c>
      <c r="B8" s="103" t="s">
        <v>62</v>
      </c>
      <c r="C8" s="22">
        <v>735480.91</v>
      </c>
      <c r="D8" s="22">
        <v>735480.91</v>
      </c>
      <c r="E8" s="22">
        <v>655749</v>
      </c>
      <c r="F8" s="22">
        <v>79731.91</v>
      </c>
      <c r="G8" s="22"/>
    </row>
    <row r="9" ht="18" customHeight="1" spans="1:7">
      <c r="A9" s="29" t="s">
        <v>63</v>
      </c>
      <c r="B9" s="104" t="s">
        <v>64</v>
      </c>
      <c r="C9" s="22">
        <v>735480.91</v>
      </c>
      <c r="D9" s="22">
        <v>735480.91</v>
      </c>
      <c r="E9" s="22">
        <v>655749</v>
      </c>
      <c r="F9" s="22">
        <v>79731.91</v>
      </c>
      <c r="G9" s="22"/>
    </row>
    <row r="10" ht="18" customHeight="1" spans="1:7">
      <c r="A10" s="29" t="s">
        <v>65</v>
      </c>
      <c r="B10" s="29" t="s">
        <v>66</v>
      </c>
      <c r="C10" s="22">
        <v>102371</v>
      </c>
      <c r="D10" s="22">
        <v>102371</v>
      </c>
      <c r="E10" s="22">
        <v>99671</v>
      </c>
      <c r="F10" s="22">
        <v>2700</v>
      </c>
      <c r="G10" s="22"/>
    </row>
    <row r="11" ht="18" customHeight="1" spans="1:7">
      <c r="A11" s="29" t="s">
        <v>67</v>
      </c>
      <c r="B11" s="103" t="s">
        <v>68</v>
      </c>
      <c r="C11" s="22">
        <v>97745.83</v>
      </c>
      <c r="D11" s="22">
        <v>97745.83</v>
      </c>
      <c r="E11" s="22">
        <v>95045.83</v>
      </c>
      <c r="F11" s="22">
        <v>2700</v>
      </c>
      <c r="G11" s="22"/>
    </row>
    <row r="12" ht="18" customHeight="1" spans="1:7">
      <c r="A12" s="29" t="s">
        <v>69</v>
      </c>
      <c r="B12" s="104" t="s">
        <v>70</v>
      </c>
      <c r="C12" s="22">
        <v>2700</v>
      </c>
      <c r="D12" s="22">
        <v>2700</v>
      </c>
      <c r="E12" s="22"/>
      <c r="F12" s="22">
        <v>2700</v>
      </c>
      <c r="G12" s="22"/>
    </row>
    <row r="13" ht="18" customHeight="1" spans="1:7">
      <c r="A13" s="29" t="s">
        <v>71</v>
      </c>
      <c r="B13" s="104" t="s">
        <v>72</v>
      </c>
      <c r="C13" s="22">
        <v>95045.83</v>
      </c>
      <c r="D13" s="22">
        <v>95045.83</v>
      </c>
      <c r="E13" s="22">
        <v>95045.83</v>
      </c>
      <c r="F13" s="22"/>
      <c r="G13" s="22"/>
    </row>
    <row r="14" ht="18" customHeight="1" spans="1:7">
      <c r="A14" s="29" t="s">
        <v>73</v>
      </c>
      <c r="B14" s="103" t="s">
        <v>74</v>
      </c>
      <c r="C14" s="22">
        <v>4625.17</v>
      </c>
      <c r="D14" s="22">
        <v>4625.17</v>
      </c>
      <c r="E14" s="22">
        <v>4625.17</v>
      </c>
      <c r="F14" s="22"/>
      <c r="G14" s="22"/>
    </row>
    <row r="15" ht="18" customHeight="1" spans="1:7">
      <c r="A15" s="29" t="s">
        <v>75</v>
      </c>
      <c r="B15" s="104" t="s">
        <v>74</v>
      </c>
      <c r="C15" s="22">
        <v>4625.17</v>
      </c>
      <c r="D15" s="22">
        <v>4625.17</v>
      </c>
      <c r="E15" s="22">
        <v>4625.17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105200.57</v>
      </c>
      <c r="D16" s="22">
        <v>105200.57</v>
      </c>
      <c r="E16" s="22">
        <v>105200.57</v>
      </c>
      <c r="F16" s="22"/>
      <c r="G16" s="22"/>
    </row>
    <row r="17" ht="18" customHeight="1" spans="1:7">
      <c r="A17" s="29" t="s">
        <v>78</v>
      </c>
      <c r="B17" s="103" t="s">
        <v>79</v>
      </c>
      <c r="C17" s="22">
        <v>105200.57</v>
      </c>
      <c r="D17" s="22">
        <v>105200.57</v>
      </c>
      <c r="E17" s="22">
        <v>105200.57</v>
      </c>
      <c r="F17" s="22"/>
      <c r="G17" s="22"/>
    </row>
    <row r="18" ht="18" customHeight="1" spans="1:7">
      <c r="A18" s="29" t="s">
        <v>80</v>
      </c>
      <c r="B18" s="104" t="s">
        <v>81</v>
      </c>
      <c r="C18" s="22">
        <v>59403.65</v>
      </c>
      <c r="D18" s="22">
        <v>59403.65</v>
      </c>
      <c r="E18" s="22">
        <v>59403.65</v>
      </c>
      <c r="F18" s="22"/>
      <c r="G18" s="22"/>
    </row>
    <row r="19" ht="18" customHeight="1" spans="1:7">
      <c r="A19" s="29" t="s">
        <v>82</v>
      </c>
      <c r="B19" s="104" t="s">
        <v>83</v>
      </c>
      <c r="C19" s="22">
        <v>41701.92</v>
      </c>
      <c r="D19" s="22">
        <v>41701.92</v>
      </c>
      <c r="E19" s="22">
        <v>41701.92</v>
      </c>
      <c r="F19" s="22"/>
      <c r="G19" s="22"/>
    </row>
    <row r="20" ht="18" customHeight="1" spans="1:7">
      <c r="A20" s="29" t="s">
        <v>84</v>
      </c>
      <c r="B20" s="104" t="s">
        <v>85</v>
      </c>
      <c r="C20" s="22">
        <v>4095</v>
      </c>
      <c r="D20" s="22">
        <v>4095</v>
      </c>
      <c r="E20" s="22">
        <v>4095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65903.29</v>
      </c>
      <c r="D21" s="22">
        <v>65903.29</v>
      </c>
      <c r="E21" s="22">
        <v>65903.29</v>
      </c>
      <c r="F21" s="22"/>
      <c r="G21" s="22"/>
    </row>
    <row r="22" ht="18" customHeight="1" spans="1:7">
      <c r="A22" s="29" t="s">
        <v>88</v>
      </c>
      <c r="B22" s="103" t="s">
        <v>89</v>
      </c>
      <c r="C22" s="22">
        <v>65903.29</v>
      </c>
      <c r="D22" s="22">
        <v>65903.29</v>
      </c>
      <c r="E22" s="22">
        <v>65903.29</v>
      </c>
      <c r="F22" s="22"/>
      <c r="G22" s="22"/>
    </row>
    <row r="23" ht="18" customHeight="1" spans="1:7">
      <c r="A23" s="29" t="s">
        <v>90</v>
      </c>
      <c r="B23" s="104" t="s">
        <v>91</v>
      </c>
      <c r="C23" s="22">
        <v>65903.29</v>
      </c>
      <c r="D23" s="22">
        <v>65903.29</v>
      </c>
      <c r="E23" s="22">
        <v>65903.29</v>
      </c>
      <c r="F23" s="22"/>
      <c r="G23" s="22"/>
    </row>
    <row r="24" ht="18" customHeight="1" spans="1:7">
      <c r="A24" s="130" t="s">
        <v>97</v>
      </c>
      <c r="B24" s="131" t="s">
        <v>97</v>
      </c>
      <c r="C24" s="22">
        <v>1008955.77</v>
      </c>
      <c r="D24" s="22">
        <v>1008955.77</v>
      </c>
      <c r="E24" s="22">
        <v>926523.86</v>
      </c>
      <c r="F24" s="22">
        <v>82431.91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545454545454" defaultRowHeight="14.25" customHeight="1" outlineLevelRow="6" outlineLevelCol="5"/>
  <cols>
    <col min="1" max="1" width="27.4272727272727" customWidth="1"/>
    <col min="2" max="6" width="31.1727272727273" customWidth="1"/>
  </cols>
  <sheetData>
    <row r="1" ht="12" customHeight="1" spans="1:6">
      <c r="A1" s="118"/>
      <c r="B1" s="118"/>
      <c r="C1" s="59"/>
      <c r="F1" s="58" t="s">
        <v>120</v>
      </c>
    </row>
    <row r="2" ht="25.5" customHeight="1" spans="1:6">
      <c r="A2" s="119" t="s">
        <v>121</v>
      </c>
      <c r="B2" s="119"/>
      <c r="C2" s="119"/>
      <c r="D2" s="119"/>
      <c r="E2" s="119"/>
      <c r="F2" s="119"/>
    </row>
    <row r="3" ht="15.75" customHeight="1" spans="1:6">
      <c r="A3" s="4" t="str">
        <f>"单位名称："&amp;"云南省健身气功管理中心"</f>
        <v>单位名称：云南省健身气功管理中心</v>
      </c>
      <c r="B3" s="118"/>
      <c r="C3" s="59"/>
      <c r="F3" s="58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1" t="s">
        <v>32</v>
      </c>
      <c r="D5" s="61" t="s">
        <v>127</v>
      </c>
      <c r="E5" s="61" t="s">
        <v>128</v>
      </c>
      <c r="F5" s="18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18.75" customHeight="1" spans="1:6">
      <c r="A7" s="122">
        <v>19800</v>
      </c>
      <c r="B7" s="122"/>
      <c r="C7" s="123">
        <v>19800</v>
      </c>
      <c r="D7" s="122"/>
      <c r="E7" s="122">
        <v>19800</v>
      </c>
      <c r="F7" s="12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8"/>
  <sheetViews>
    <sheetView showZeros="0" workbookViewId="0">
      <selection activeCell="E1" sqref="A1:W28"/>
    </sheetView>
  </sheetViews>
  <sheetFormatPr defaultColWidth="9.14545454545454" defaultRowHeight="14.25" customHeight="1"/>
  <cols>
    <col min="1" max="1" width="28.7" customWidth="1"/>
    <col min="2" max="3" width="23.8545454545455" customWidth="1"/>
    <col min="4" max="4" width="14.6" customWidth="1"/>
    <col min="5" max="5" width="18.4545454545455" customWidth="1"/>
    <col min="6" max="6" width="14.7454545454545" customWidth="1"/>
    <col min="7" max="7" width="18.8818181818182" customWidth="1"/>
    <col min="8" max="13" width="15.3181818181818" customWidth="1"/>
    <col min="14" max="16" width="14.7454545454545" customWidth="1"/>
    <col min="17" max="17" width="14.8818181818182" customWidth="1"/>
    <col min="18" max="23" width="15.0363636363636" customWidth="1"/>
  </cols>
  <sheetData>
    <row r="1" ht="13.5" customHeight="1" spans="1:23">
      <c r="D1" s="1"/>
      <c r="E1" s="1"/>
      <c r="F1" s="1"/>
      <c r="G1" s="1"/>
      <c r="U1" s="108"/>
      <c r="W1" s="54" t="s">
        <v>129</v>
      </c>
    </row>
    <row r="2" ht="27.75" customHeight="1" spans="1:23">
      <c r="A2" s="26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"单位名称："&amp;"云南省健身气功管理中心"</f>
        <v>单位名称：云南省健身气功管理中心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102" t="s">
        <v>122</v>
      </c>
    </row>
    <row r="4" ht="21.75" customHeight="1" spans="1:23">
      <c r="A4" s="8" t="s">
        <v>131</v>
      </c>
      <c r="B4" s="8" t="s">
        <v>132</v>
      </c>
      <c r="C4" s="8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61" t="s">
        <v>138</v>
      </c>
      <c r="I4" s="61"/>
      <c r="J4" s="61"/>
      <c r="K4" s="61"/>
      <c r="L4" s="110"/>
      <c r="M4" s="110"/>
      <c r="N4" s="110"/>
      <c r="O4" s="110"/>
      <c r="P4" s="110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10"/>
      <c r="M5" s="110"/>
      <c r="N5" s="110" t="s">
        <v>139</v>
      </c>
      <c r="O5" s="110"/>
      <c r="P5" s="110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140</v>
      </c>
      <c r="J6" s="46" t="s">
        <v>141</v>
      </c>
      <c r="K6" s="46" t="s">
        <v>142</v>
      </c>
      <c r="L6" s="115" t="s">
        <v>143</v>
      </c>
      <c r="M6" s="115" t="s">
        <v>144</v>
      </c>
      <c r="N6" s="115" t="s">
        <v>33</v>
      </c>
      <c r="O6" s="115" t="s">
        <v>34</v>
      </c>
      <c r="P6" s="115" t="s">
        <v>35</v>
      </c>
      <c r="Q6" s="46"/>
      <c r="R6" s="46" t="s">
        <v>32</v>
      </c>
      <c r="S6" s="46" t="s">
        <v>43</v>
      </c>
      <c r="T6" s="46" t="s">
        <v>145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5"/>
      <c r="M7" s="115"/>
      <c r="N7" s="115"/>
      <c r="O7" s="115"/>
      <c r="P7" s="115"/>
      <c r="Q7" s="46"/>
      <c r="R7" s="46"/>
      <c r="S7" s="46"/>
      <c r="T7" s="46"/>
      <c r="U7" s="46"/>
      <c r="V7" s="46"/>
      <c r="W7" s="46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</row>
    <row r="9" ht="18.75" customHeight="1" spans="1:23">
      <c r="A9" s="112" t="s">
        <v>45</v>
      </c>
      <c r="B9" s="113"/>
      <c r="C9" s="112"/>
      <c r="D9" s="112"/>
      <c r="E9" s="112"/>
      <c r="F9" s="112"/>
      <c r="G9" s="112"/>
      <c r="H9" s="22">
        <v>1008955.77</v>
      </c>
      <c r="I9" s="22">
        <v>1008955.77</v>
      </c>
      <c r="J9" s="22">
        <v>247681.68</v>
      </c>
      <c r="K9" s="22"/>
      <c r="L9" s="22">
        <v>761274.09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7" t="s">
        <v>45</v>
      </c>
      <c r="B10" s="113" t="s">
        <v>146</v>
      </c>
      <c r="C10" s="112" t="s">
        <v>147</v>
      </c>
      <c r="D10" s="112" t="s">
        <v>63</v>
      </c>
      <c r="E10" s="112" t="s">
        <v>64</v>
      </c>
      <c r="F10" s="112" t="s">
        <v>148</v>
      </c>
      <c r="G10" s="112" t="s">
        <v>149</v>
      </c>
      <c r="H10" s="22">
        <v>251676</v>
      </c>
      <c r="I10" s="22">
        <v>251676</v>
      </c>
      <c r="J10" s="22">
        <v>62919</v>
      </c>
      <c r="K10" s="22"/>
      <c r="L10" s="22">
        <v>188757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7" t="s">
        <v>45</v>
      </c>
      <c r="B11" s="113" t="s">
        <v>146</v>
      </c>
      <c r="C11" s="112" t="s">
        <v>147</v>
      </c>
      <c r="D11" s="112" t="s">
        <v>63</v>
      </c>
      <c r="E11" s="112" t="s">
        <v>64</v>
      </c>
      <c r="F11" s="112" t="s">
        <v>150</v>
      </c>
      <c r="G11" s="112" t="s">
        <v>151</v>
      </c>
      <c r="H11" s="22">
        <v>20973</v>
      </c>
      <c r="I11" s="22">
        <v>20973</v>
      </c>
      <c r="J11" s="22">
        <v>5243.25</v>
      </c>
      <c r="K11" s="22"/>
      <c r="L11" s="22">
        <v>15729.75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7" t="s">
        <v>45</v>
      </c>
      <c r="B12" s="113" t="s">
        <v>146</v>
      </c>
      <c r="C12" s="112" t="s">
        <v>147</v>
      </c>
      <c r="D12" s="112" t="s">
        <v>63</v>
      </c>
      <c r="E12" s="112" t="s">
        <v>64</v>
      </c>
      <c r="F12" s="112" t="s">
        <v>152</v>
      </c>
      <c r="G12" s="112" t="s">
        <v>153</v>
      </c>
      <c r="H12" s="22">
        <v>383100</v>
      </c>
      <c r="I12" s="22">
        <v>383100</v>
      </c>
      <c r="J12" s="22">
        <v>95775</v>
      </c>
      <c r="K12" s="22"/>
      <c r="L12" s="22">
        <v>287325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7" t="s">
        <v>45</v>
      </c>
      <c r="B13" s="113" t="s">
        <v>154</v>
      </c>
      <c r="C13" s="112" t="s">
        <v>155</v>
      </c>
      <c r="D13" s="112" t="s">
        <v>71</v>
      </c>
      <c r="E13" s="112" t="s">
        <v>72</v>
      </c>
      <c r="F13" s="112" t="s">
        <v>156</v>
      </c>
      <c r="G13" s="112" t="s">
        <v>157</v>
      </c>
      <c r="H13" s="22">
        <v>95045.83</v>
      </c>
      <c r="I13" s="22">
        <v>95045.83</v>
      </c>
      <c r="J13" s="22">
        <v>23761.46</v>
      </c>
      <c r="K13" s="22"/>
      <c r="L13" s="22">
        <v>71284.37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7" t="s">
        <v>45</v>
      </c>
      <c r="B14" s="113" t="s">
        <v>154</v>
      </c>
      <c r="C14" s="112" t="s">
        <v>155</v>
      </c>
      <c r="D14" s="112" t="s">
        <v>75</v>
      </c>
      <c r="E14" s="112" t="s">
        <v>74</v>
      </c>
      <c r="F14" s="112" t="s">
        <v>158</v>
      </c>
      <c r="G14" s="112" t="s">
        <v>159</v>
      </c>
      <c r="H14" s="22">
        <v>4625.17</v>
      </c>
      <c r="I14" s="22">
        <v>4625.17</v>
      </c>
      <c r="J14" s="22">
        <v>1156.3</v>
      </c>
      <c r="K14" s="22"/>
      <c r="L14" s="22">
        <v>3468.87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7" t="s">
        <v>45</v>
      </c>
      <c r="B15" s="113" t="s">
        <v>154</v>
      </c>
      <c r="C15" s="112" t="s">
        <v>155</v>
      </c>
      <c r="D15" s="112" t="s">
        <v>80</v>
      </c>
      <c r="E15" s="112" t="s">
        <v>81</v>
      </c>
      <c r="F15" s="112" t="s">
        <v>160</v>
      </c>
      <c r="G15" s="112" t="s">
        <v>161</v>
      </c>
      <c r="H15" s="22">
        <v>59403.65</v>
      </c>
      <c r="I15" s="22">
        <v>59403.65</v>
      </c>
      <c r="J15" s="22">
        <v>14850.91</v>
      </c>
      <c r="K15" s="22"/>
      <c r="L15" s="22">
        <v>44552.74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7" t="s">
        <v>45</v>
      </c>
      <c r="B16" s="113" t="s">
        <v>154</v>
      </c>
      <c r="C16" s="112" t="s">
        <v>155</v>
      </c>
      <c r="D16" s="112" t="s">
        <v>82</v>
      </c>
      <c r="E16" s="112" t="s">
        <v>83</v>
      </c>
      <c r="F16" s="112" t="s">
        <v>162</v>
      </c>
      <c r="G16" s="112" t="s">
        <v>163</v>
      </c>
      <c r="H16" s="22">
        <v>41701.92</v>
      </c>
      <c r="I16" s="22">
        <v>41701.92</v>
      </c>
      <c r="J16" s="22">
        <v>10425.48</v>
      </c>
      <c r="K16" s="22"/>
      <c r="L16" s="22">
        <v>31276.44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7" t="s">
        <v>45</v>
      </c>
      <c r="B17" s="113" t="s">
        <v>154</v>
      </c>
      <c r="C17" s="112" t="s">
        <v>155</v>
      </c>
      <c r="D17" s="112" t="s">
        <v>84</v>
      </c>
      <c r="E17" s="112" t="s">
        <v>85</v>
      </c>
      <c r="F17" s="112" t="s">
        <v>158</v>
      </c>
      <c r="G17" s="112" t="s">
        <v>159</v>
      </c>
      <c r="H17" s="22">
        <v>4095</v>
      </c>
      <c r="I17" s="22">
        <v>4095</v>
      </c>
      <c r="J17" s="22">
        <v>4095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7" t="s">
        <v>45</v>
      </c>
      <c r="B18" s="113" t="s">
        <v>164</v>
      </c>
      <c r="C18" s="112" t="s">
        <v>91</v>
      </c>
      <c r="D18" s="112" t="s">
        <v>90</v>
      </c>
      <c r="E18" s="112" t="s">
        <v>91</v>
      </c>
      <c r="F18" s="112" t="s">
        <v>165</v>
      </c>
      <c r="G18" s="112" t="s">
        <v>91</v>
      </c>
      <c r="H18" s="22">
        <v>65903.29</v>
      </c>
      <c r="I18" s="22">
        <v>65903.29</v>
      </c>
      <c r="J18" s="22">
        <v>16475.82</v>
      </c>
      <c r="K18" s="22"/>
      <c r="L18" s="22">
        <v>49427.47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7" t="s">
        <v>45</v>
      </c>
      <c r="B19" s="113" t="s">
        <v>166</v>
      </c>
      <c r="C19" s="112" t="s">
        <v>167</v>
      </c>
      <c r="D19" s="112" t="s">
        <v>63</v>
      </c>
      <c r="E19" s="112" t="s">
        <v>64</v>
      </c>
      <c r="F19" s="112" t="s">
        <v>168</v>
      </c>
      <c r="G19" s="112" t="s">
        <v>169</v>
      </c>
      <c r="H19" s="22">
        <v>19800</v>
      </c>
      <c r="I19" s="22">
        <v>19800</v>
      </c>
      <c r="J19" s="22"/>
      <c r="K19" s="22"/>
      <c r="L19" s="22">
        <v>19800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7" t="s">
        <v>45</v>
      </c>
      <c r="B20" s="113" t="s">
        <v>170</v>
      </c>
      <c r="C20" s="112" t="s">
        <v>171</v>
      </c>
      <c r="D20" s="112" t="s">
        <v>63</v>
      </c>
      <c r="E20" s="112" t="s">
        <v>64</v>
      </c>
      <c r="F20" s="112" t="s">
        <v>172</v>
      </c>
      <c r="G20" s="112" t="s">
        <v>171</v>
      </c>
      <c r="H20" s="22">
        <v>13114.98</v>
      </c>
      <c r="I20" s="22">
        <v>13114.98</v>
      </c>
      <c r="J20" s="22">
        <v>3278.75</v>
      </c>
      <c r="K20" s="22"/>
      <c r="L20" s="22">
        <v>9836.23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7" t="s">
        <v>45</v>
      </c>
      <c r="B21" s="113" t="s">
        <v>173</v>
      </c>
      <c r="C21" s="112" t="s">
        <v>174</v>
      </c>
      <c r="D21" s="112" t="s">
        <v>63</v>
      </c>
      <c r="E21" s="112" t="s">
        <v>64</v>
      </c>
      <c r="F21" s="112" t="s">
        <v>175</v>
      </c>
      <c r="G21" s="112" t="s">
        <v>176</v>
      </c>
      <c r="H21" s="22">
        <v>10714.1</v>
      </c>
      <c r="I21" s="22">
        <v>10714.1</v>
      </c>
      <c r="J21" s="22"/>
      <c r="K21" s="22"/>
      <c r="L21" s="22">
        <v>10714.1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7" t="s">
        <v>45</v>
      </c>
      <c r="B22" s="113" t="s">
        <v>173</v>
      </c>
      <c r="C22" s="112" t="s">
        <v>174</v>
      </c>
      <c r="D22" s="112" t="s">
        <v>63</v>
      </c>
      <c r="E22" s="112" t="s">
        <v>64</v>
      </c>
      <c r="F22" s="112" t="s">
        <v>177</v>
      </c>
      <c r="G22" s="112" t="s">
        <v>178</v>
      </c>
      <c r="H22" s="22">
        <v>1112.31</v>
      </c>
      <c r="I22" s="22">
        <v>1112.31</v>
      </c>
      <c r="J22" s="22">
        <v>278.08</v>
      </c>
      <c r="K22" s="22"/>
      <c r="L22" s="22">
        <v>834.23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7" t="s">
        <v>45</v>
      </c>
      <c r="B23" s="113" t="s">
        <v>173</v>
      </c>
      <c r="C23" s="112" t="s">
        <v>174</v>
      </c>
      <c r="D23" s="112" t="s">
        <v>63</v>
      </c>
      <c r="E23" s="112" t="s">
        <v>64</v>
      </c>
      <c r="F23" s="112" t="s">
        <v>179</v>
      </c>
      <c r="G23" s="112" t="s">
        <v>180</v>
      </c>
      <c r="H23" s="22">
        <v>1082.93</v>
      </c>
      <c r="I23" s="22">
        <v>1082.93</v>
      </c>
      <c r="J23" s="22">
        <v>270.73</v>
      </c>
      <c r="K23" s="22"/>
      <c r="L23" s="22">
        <v>812.2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7" t="s">
        <v>45</v>
      </c>
      <c r="B24" s="113" t="s">
        <v>173</v>
      </c>
      <c r="C24" s="112" t="s">
        <v>174</v>
      </c>
      <c r="D24" s="112" t="s">
        <v>63</v>
      </c>
      <c r="E24" s="112" t="s">
        <v>64</v>
      </c>
      <c r="F24" s="112" t="s">
        <v>181</v>
      </c>
      <c r="G24" s="112" t="s">
        <v>182</v>
      </c>
      <c r="H24" s="22">
        <v>2163.6</v>
      </c>
      <c r="I24" s="22">
        <v>2163.6</v>
      </c>
      <c r="J24" s="22">
        <v>540.9</v>
      </c>
      <c r="K24" s="22"/>
      <c r="L24" s="22">
        <v>1622.7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7" t="s">
        <v>45</v>
      </c>
      <c r="B25" s="113" t="s">
        <v>173</v>
      </c>
      <c r="C25" s="112" t="s">
        <v>174</v>
      </c>
      <c r="D25" s="112" t="s">
        <v>63</v>
      </c>
      <c r="E25" s="112" t="s">
        <v>64</v>
      </c>
      <c r="F25" s="112" t="s">
        <v>183</v>
      </c>
      <c r="G25" s="112" t="s">
        <v>184</v>
      </c>
      <c r="H25" s="22">
        <v>18629.01</v>
      </c>
      <c r="I25" s="22">
        <v>18629.01</v>
      </c>
      <c r="J25" s="22">
        <v>4657.25</v>
      </c>
      <c r="K25" s="22"/>
      <c r="L25" s="22">
        <v>13971.76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7" t="s">
        <v>45</v>
      </c>
      <c r="B26" s="113" t="s">
        <v>173</v>
      </c>
      <c r="C26" s="112" t="s">
        <v>174</v>
      </c>
      <c r="D26" s="112" t="s">
        <v>63</v>
      </c>
      <c r="E26" s="112" t="s">
        <v>64</v>
      </c>
      <c r="F26" s="112" t="s">
        <v>185</v>
      </c>
      <c r="G26" s="112" t="s">
        <v>186</v>
      </c>
      <c r="H26" s="22">
        <v>13114.98</v>
      </c>
      <c r="I26" s="22">
        <v>13114.98</v>
      </c>
      <c r="J26" s="22">
        <v>3278.75</v>
      </c>
      <c r="K26" s="22"/>
      <c r="L26" s="22">
        <v>9836.23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7" t="s">
        <v>45</v>
      </c>
      <c r="B27" s="113" t="s">
        <v>173</v>
      </c>
      <c r="C27" s="112" t="s">
        <v>174</v>
      </c>
      <c r="D27" s="112" t="s">
        <v>69</v>
      </c>
      <c r="E27" s="112" t="s">
        <v>70</v>
      </c>
      <c r="F27" s="112" t="s">
        <v>185</v>
      </c>
      <c r="G27" s="112" t="s">
        <v>186</v>
      </c>
      <c r="H27" s="22">
        <v>2700</v>
      </c>
      <c r="I27" s="22">
        <v>2700</v>
      </c>
      <c r="J27" s="22">
        <v>675</v>
      </c>
      <c r="K27" s="22"/>
      <c r="L27" s="22">
        <v>2025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18.75" customHeight="1" spans="1:23">
      <c r="A28" s="30" t="s">
        <v>97</v>
      </c>
      <c r="B28" s="31"/>
      <c r="C28" s="31"/>
      <c r="D28" s="31"/>
      <c r="E28" s="31"/>
      <c r="F28" s="31"/>
      <c r="G28" s="32"/>
      <c r="H28" s="22">
        <v>1008955.77</v>
      </c>
      <c r="I28" s="22">
        <v>1008955.77</v>
      </c>
      <c r="J28" s="22">
        <v>247681.68</v>
      </c>
      <c r="K28" s="22"/>
      <c r="L28" s="22">
        <v>761274.09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</sheetData>
  <mergeCells count="30">
    <mergeCell ref="A2:W2"/>
    <mergeCell ref="A3:G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E22" sqref="E22"/>
    </sheetView>
  </sheetViews>
  <sheetFormatPr defaultColWidth="9.14545454545454" defaultRowHeight="14.25" customHeight="1"/>
  <cols>
    <col min="1" max="1" width="14.5727272727273" customWidth="1"/>
    <col min="2" max="2" width="21.0363636363636" customWidth="1"/>
    <col min="3" max="3" width="31.3181818181818" customWidth="1"/>
    <col min="4" max="4" width="23.8545454545455" customWidth="1"/>
    <col min="5" max="5" width="15.6" customWidth="1"/>
    <col min="6" max="6" width="19.745454545454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ht="13.5" customHeight="1" spans="1:23">
      <c r="E1" s="1"/>
      <c r="F1" s="1"/>
      <c r="G1" s="1"/>
      <c r="H1" s="1"/>
      <c r="U1" s="108"/>
      <c r="W1" s="54" t="s">
        <v>187</v>
      </c>
    </row>
    <row r="2" ht="27.75" customHeight="1" spans="1:23">
      <c r="A2" s="26" t="s">
        <v>188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"单位名称："&amp;"云南省健身气功管理中心"</f>
        <v>单位名称：云南省健身气功管理中心</v>
      </c>
      <c r="B3" s="109" t="str">
        <f t="shared" si="0"/>
        <v>单位名称：云南省健身气功管理中心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08"/>
      <c r="W3" s="102" t="s">
        <v>122</v>
      </c>
    </row>
    <row r="4" ht="21.75" customHeight="1" spans="1:23">
      <c r="A4" s="8" t="s">
        <v>189</v>
      </c>
      <c r="B4" s="8" t="s">
        <v>132</v>
      </c>
      <c r="C4" s="8" t="s">
        <v>133</v>
      </c>
      <c r="D4" s="8" t="s">
        <v>190</v>
      </c>
      <c r="E4" s="9" t="s">
        <v>134</v>
      </c>
      <c r="F4" s="9" t="s">
        <v>135</v>
      </c>
      <c r="G4" s="9" t="s">
        <v>136</v>
      </c>
      <c r="H4" s="9" t="s">
        <v>137</v>
      </c>
      <c r="I4" s="61" t="s">
        <v>30</v>
      </c>
      <c r="J4" s="61" t="s">
        <v>191</v>
      </c>
      <c r="K4" s="61"/>
      <c r="L4" s="61"/>
      <c r="M4" s="61"/>
      <c r="N4" s="110" t="s">
        <v>139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145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192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2"/>
      <c r="B8" s="113"/>
      <c r="C8" s="112" t="s">
        <v>193</v>
      </c>
      <c r="D8" s="112"/>
      <c r="E8" s="112"/>
      <c r="F8" s="112"/>
      <c r="G8" s="112"/>
      <c r="H8" s="112"/>
      <c r="I8" s="114">
        <v>2000000</v>
      </c>
      <c r="J8" s="114"/>
      <c r="K8" s="114"/>
      <c r="L8" s="114">
        <v>2000000</v>
      </c>
      <c r="M8" s="114"/>
      <c r="N8" s="114"/>
      <c r="O8" s="114"/>
      <c r="P8" s="114"/>
      <c r="Q8" s="114"/>
      <c r="R8" s="114"/>
      <c r="S8" s="114"/>
      <c r="T8" s="114"/>
      <c r="U8" s="87"/>
      <c r="V8" s="114"/>
      <c r="W8" s="114"/>
    </row>
    <row r="9" ht="32.9" customHeight="1" spans="1:23">
      <c r="A9" s="112" t="s">
        <v>194</v>
      </c>
      <c r="B9" s="113" t="s">
        <v>195</v>
      </c>
      <c r="C9" s="112" t="s">
        <v>193</v>
      </c>
      <c r="D9" s="112" t="s">
        <v>45</v>
      </c>
      <c r="E9" s="112" t="s">
        <v>95</v>
      </c>
      <c r="F9" s="112" t="s">
        <v>96</v>
      </c>
      <c r="G9" s="112" t="s">
        <v>183</v>
      </c>
      <c r="H9" s="112" t="s">
        <v>184</v>
      </c>
      <c r="I9" s="114">
        <v>457800</v>
      </c>
      <c r="J9" s="114"/>
      <c r="K9" s="114"/>
      <c r="L9" s="114">
        <v>457800</v>
      </c>
      <c r="M9" s="114"/>
      <c r="N9" s="114"/>
      <c r="O9" s="114"/>
      <c r="P9" s="114"/>
      <c r="Q9" s="114"/>
      <c r="R9" s="114"/>
      <c r="S9" s="114"/>
      <c r="T9" s="114"/>
      <c r="U9" s="87"/>
      <c r="V9" s="114"/>
      <c r="W9" s="114"/>
    </row>
    <row r="10" ht="32.9" customHeight="1" spans="1:23">
      <c r="A10" s="112" t="s">
        <v>194</v>
      </c>
      <c r="B10" s="113" t="s">
        <v>195</v>
      </c>
      <c r="C10" s="112" t="s">
        <v>193</v>
      </c>
      <c r="D10" s="112" t="s">
        <v>45</v>
      </c>
      <c r="E10" s="112" t="s">
        <v>95</v>
      </c>
      <c r="F10" s="112" t="s">
        <v>96</v>
      </c>
      <c r="G10" s="112" t="s">
        <v>196</v>
      </c>
      <c r="H10" s="112" t="s">
        <v>197</v>
      </c>
      <c r="I10" s="114">
        <v>922500</v>
      </c>
      <c r="J10" s="114"/>
      <c r="K10" s="114"/>
      <c r="L10" s="114">
        <v>922500</v>
      </c>
      <c r="M10" s="114"/>
      <c r="N10" s="114"/>
      <c r="O10" s="114"/>
      <c r="P10" s="114"/>
      <c r="Q10" s="114"/>
      <c r="R10" s="114"/>
      <c r="S10" s="114"/>
      <c r="T10" s="114"/>
      <c r="U10" s="87"/>
      <c r="V10" s="114"/>
      <c r="W10" s="114"/>
    </row>
    <row r="11" ht="32.9" customHeight="1" spans="1:23">
      <c r="A11" s="112" t="s">
        <v>194</v>
      </c>
      <c r="B11" s="113" t="s">
        <v>195</v>
      </c>
      <c r="C11" s="112" t="s">
        <v>193</v>
      </c>
      <c r="D11" s="112" t="s">
        <v>45</v>
      </c>
      <c r="E11" s="112" t="s">
        <v>95</v>
      </c>
      <c r="F11" s="112" t="s">
        <v>96</v>
      </c>
      <c r="G11" s="112" t="s">
        <v>198</v>
      </c>
      <c r="H11" s="112" t="s">
        <v>199</v>
      </c>
      <c r="I11" s="114">
        <v>235500</v>
      </c>
      <c r="J11" s="114"/>
      <c r="K11" s="114"/>
      <c r="L11" s="114">
        <v>235500</v>
      </c>
      <c r="M11" s="114"/>
      <c r="N11" s="114"/>
      <c r="O11" s="114"/>
      <c r="P11" s="114"/>
      <c r="Q11" s="114"/>
      <c r="R11" s="114"/>
      <c r="S11" s="114"/>
      <c r="T11" s="114"/>
      <c r="U11" s="87"/>
      <c r="V11" s="114"/>
      <c r="W11" s="114"/>
    </row>
    <row r="12" ht="32.9" customHeight="1" spans="1:23">
      <c r="A12" s="112" t="s">
        <v>194</v>
      </c>
      <c r="B12" s="113" t="s">
        <v>195</v>
      </c>
      <c r="C12" s="112" t="s">
        <v>193</v>
      </c>
      <c r="D12" s="112" t="s">
        <v>45</v>
      </c>
      <c r="E12" s="112" t="s">
        <v>95</v>
      </c>
      <c r="F12" s="112" t="s">
        <v>96</v>
      </c>
      <c r="G12" s="112" t="s">
        <v>200</v>
      </c>
      <c r="H12" s="112" t="s">
        <v>201</v>
      </c>
      <c r="I12" s="114">
        <v>106000</v>
      </c>
      <c r="J12" s="114"/>
      <c r="K12" s="114"/>
      <c r="L12" s="114">
        <v>106000</v>
      </c>
      <c r="M12" s="114"/>
      <c r="N12" s="114"/>
      <c r="O12" s="114"/>
      <c r="P12" s="114"/>
      <c r="Q12" s="114"/>
      <c r="R12" s="114"/>
      <c r="S12" s="114"/>
      <c r="T12" s="114"/>
      <c r="U12" s="87"/>
      <c r="V12" s="114"/>
      <c r="W12" s="114"/>
    </row>
    <row r="13" ht="32.9" customHeight="1" spans="1:23">
      <c r="A13" s="112" t="s">
        <v>194</v>
      </c>
      <c r="B13" s="113" t="s">
        <v>195</v>
      </c>
      <c r="C13" s="112" t="s">
        <v>193</v>
      </c>
      <c r="D13" s="112" t="s">
        <v>45</v>
      </c>
      <c r="E13" s="112" t="s">
        <v>95</v>
      </c>
      <c r="F13" s="112" t="s">
        <v>96</v>
      </c>
      <c r="G13" s="112" t="s">
        <v>202</v>
      </c>
      <c r="H13" s="112" t="s">
        <v>203</v>
      </c>
      <c r="I13" s="114">
        <v>278200</v>
      </c>
      <c r="J13" s="114"/>
      <c r="K13" s="114"/>
      <c r="L13" s="114">
        <v>278200</v>
      </c>
      <c r="M13" s="114"/>
      <c r="N13" s="114"/>
      <c r="O13" s="114"/>
      <c r="P13" s="114"/>
      <c r="Q13" s="114"/>
      <c r="R13" s="114"/>
      <c r="S13" s="114"/>
      <c r="T13" s="114"/>
      <c r="U13" s="87"/>
      <c r="V13" s="114"/>
      <c r="W13" s="114"/>
    </row>
    <row r="14" ht="18.75" customHeight="1" spans="1:23">
      <c r="A14" s="30" t="s">
        <v>97</v>
      </c>
      <c r="B14" s="31"/>
      <c r="C14" s="31"/>
      <c r="D14" s="31"/>
      <c r="E14" s="31"/>
      <c r="F14" s="31"/>
      <c r="G14" s="31"/>
      <c r="H14" s="32"/>
      <c r="I14" s="114">
        <v>2000000</v>
      </c>
      <c r="J14" s="114"/>
      <c r="K14" s="114"/>
      <c r="L14" s="114">
        <v>2000000</v>
      </c>
      <c r="M14" s="114"/>
      <c r="N14" s="114"/>
      <c r="O14" s="114"/>
      <c r="P14" s="114"/>
      <c r="Q14" s="114"/>
      <c r="R14" s="114"/>
      <c r="S14" s="114"/>
      <c r="T14" s="114"/>
      <c r="U14" s="87"/>
      <c r="V14" s="114"/>
      <c r="W14" s="114"/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topLeftCell="A2" workbookViewId="0">
      <selection activeCell="A2" sqref="A2:J2"/>
    </sheetView>
  </sheetViews>
  <sheetFormatPr defaultColWidth="9.14545454545454" defaultRowHeight="12" customHeight="1"/>
  <cols>
    <col min="1" max="1" width="31.3909090909091" customWidth="1"/>
    <col min="2" max="2" width="29" customWidth="1"/>
    <col min="3" max="3" width="17.1727272727273" customWidth="1"/>
    <col min="4" max="4" width="21.0363636363636" customWidth="1"/>
    <col min="5" max="5" width="23.5727272727273" customWidth="1"/>
    <col min="6" max="6" width="11.2818181818182" customWidth="1"/>
    <col min="7" max="7" width="10.3181818181818" customWidth="1"/>
    <col min="8" max="8" width="9.31818181818182" customWidth="1"/>
    <col min="9" max="9" width="13.4272727272727" customWidth="1"/>
    <col min="10" max="10" width="40.5363636363636" customWidth="1"/>
  </cols>
  <sheetData>
    <row r="1" customHeight="1" spans="1:10">
      <c r="J1" s="43" t="s">
        <v>204</v>
      </c>
    </row>
    <row r="2" ht="28.5" customHeight="1" spans="1:10">
      <c r="A2" s="44" t="s">
        <v>205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"单位名称："&amp;"云南省健身气功管理中心"</f>
        <v>单位名称：云南省健身气功管理中心</v>
      </c>
    </row>
    <row r="4" ht="14.25" customHeight="1" spans="1:10">
      <c r="A4" s="46" t="s">
        <v>206</v>
      </c>
      <c r="B4" s="46" t="s">
        <v>207</v>
      </c>
      <c r="C4" s="46" t="s">
        <v>208</v>
      </c>
      <c r="D4" s="46" t="s">
        <v>209</v>
      </c>
      <c r="E4" s="46" t="s">
        <v>210</v>
      </c>
      <c r="F4" s="47" t="s">
        <v>211</v>
      </c>
      <c r="G4" s="46" t="s">
        <v>212</v>
      </c>
      <c r="H4" s="47" t="s">
        <v>213</v>
      </c>
      <c r="I4" s="47" t="s">
        <v>214</v>
      </c>
      <c r="J4" s="46" t="s">
        <v>215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07" t="s">
        <v>193</v>
      </c>
      <c r="B7" s="52" t="s">
        <v>216</v>
      </c>
      <c r="C7" s="52" t="s">
        <v>217</v>
      </c>
      <c r="D7" s="52" t="s">
        <v>218</v>
      </c>
      <c r="E7" s="48" t="s">
        <v>219</v>
      </c>
      <c r="F7" s="52" t="s">
        <v>220</v>
      </c>
      <c r="G7" s="48" t="s">
        <v>221</v>
      </c>
      <c r="H7" s="52" t="s">
        <v>222</v>
      </c>
      <c r="I7" s="52" t="s">
        <v>223</v>
      </c>
      <c r="J7" s="53" t="s">
        <v>224</v>
      </c>
    </row>
    <row r="8" ht="47.3" customHeight="1" spans="1:10">
      <c r="A8" s="107" t="s">
        <v>193</v>
      </c>
      <c r="B8" s="52" t="s">
        <v>216</v>
      </c>
      <c r="C8" s="52" t="s">
        <v>217</v>
      </c>
      <c r="D8" s="52" t="s">
        <v>218</v>
      </c>
      <c r="E8" s="48" t="s">
        <v>225</v>
      </c>
      <c r="F8" s="52" t="s">
        <v>220</v>
      </c>
      <c r="G8" s="48" t="s">
        <v>118</v>
      </c>
      <c r="H8" s="52" t="s">
        <v>226</v>
      </c>
      <c r="I8" s="52" t="s">
        <v>223</v>
      </c>
      <c r="J8" s="53" t="s">
        <v>227</v>
      </c>
    </row>
    <row r="9" ht="47.3" customHeight="1" spans="1:10">
      <c r="A9" s="107" t="s">
        <v>193</v>
      </c>
      <c r="B9" s="52" t="s">
        <v>216</v>
      </c>
      <c r="C9" s="52" t="s">
        <v>217</v>
      </c>
      <c r="D9" s="52" t="s">
        <v>218</v>
      </c>
      <c r="E9" s="48" t="s">
        <v>228</v>
      </c>
      <c r="F9" s="52" t="s">
        <v>220</v>
      </c>
      <c r="G9" s="48" t="s">
        <v>118</v>
      </c>
      <c r="H9" s="52" t="s">
        <v>229</v>
      </c>
      <c r="I9" s="52" t="s">
        <v>223</v>
      </c>
      <c r="J9" s="53" t="s">
        <v>230</v>
      </c>
    </row>
    <row r="10" ht="47.3" customHeight="1" spans="1:10">
      <c r="A10" s="107" t="s">
        <v>193</v>
      </c>
      <c r="B10" s="52" t="s">
        <v>216</v>
      </c>
      <c r="C10" s="52" t="s">
        <v>217</v>
      </c>
      <c r="D10" s="52" t="s">
        <v>218</v>
      </c>
      <c r="E10" s="48" t="s">
        <v>231</v>
      </c>
      <c r="F10" s="52" t="s">
        <v>220</v>
      </c>
      <c r="G10" s="48" t="s">
        <v>232</v>
      </c>
      <c r="H10" s="52" t="s">
        <v>222</v>
      </c>
      <c r="I10" s="52" t="s">
        <v>223</v>
      </c>
      <c r="J10" s="53" t="s">
        <v>233</v>
      </c>
    </row>
    <row r="11" ht="47.3" customHeight="1" spans="1:10">
      <c r="A11" s="107" t="s">
        <v>193</v>
      </c>
      <c r="B11" s="52" t="s">
        <v>216</v>
      </c>
      <c r="C11" s="52" t="s">
        <v>217</v>
      </c>
      <c r="D11" s="52" t="s">
        <v>234</v>
      </c>
      <c r="E11" s="48" t="s">
        <v>235</v>
      </c>
      <c r="F11" s="52" t="s">
        <v>220</v>
      </c>
      <c r="G11" s="48" t="s">
        <v>236</v>
      </c>
      <c r="H11" s="52" t="s">
        <v>237</v>
      </c>
      <c r="I11" s="52" t="s">
        <v>223</v>
      </c>
      <c r="J11" s="53" t="s">
        <v>238</v>
      </c>
    </row>
    <row r="12" ht="47.3" customHeight="1" spans="1:10">
      <c r="A12" s="107" t="s">
        <v>193</v>
      </c>
      <c r="B12" s="52" t="s">
        <v>216</v>
      </c>
      <c r="C12" s="52" t="s">
        <v>217</v>
      </c>
      <c r="D12" s="52" t="s">
        <v>234</v>
      </c>
      <c r="E12" s="48" t="s">
        <v>239</v>
      </c>
      <c r="F12" s="52" t="s">
        <v>240</v>
      </c>
      <c r="G12" s="48" t="s">
        <v>241</v>
      </c>
      <c r="H12" s="52" t="s">
        <v>237</v>
      </c>
      <c r="I12" s="52" t="s">
        <v>223</v>
      </c>
      <c r="J12" s="53" t="s">
        <v>242</v>
      </c>
    </row>
    <row r="13" ht="47.3" customHeight="1" spans="1:10">
      <c r="A13" s="107" t="s">
        <v>193</v>
      </c>
      <c r="B13" s="52" t="s">
        <v>216</v>
      </c>
      <c r="C13" s="52" t="s">
        <v>217</v>
      </c>
      <c r="D13" s="52" t="s">
        <v>234</v>
      </c>
      <c r="E13" s="48" t="s">
        <v>243</v>
      </c>
      <c r="F13" s="52" t="s">
        <v>240</v>
      </c>
      <c r="G13" s="48" t="s">
        <v>241</v>
      </c>
      <c r="H13" s="52" t="s">
        <v>237</v>
      </c>
      <c r="I13" s="52" t="s">
        <v>223</v>
      </c>
      <c r="J13" s="53" t="s">
        <v>244</v>
      </c>
    </row>
    <row r="14" ht="47.3" customHeight="1" spans="1:10">
      <c r="A14" s="107" t="s">
        <v>193</v>
      </c>
      <c r="B14" s="52" t="s">
        <v>216</v>
      </c>
      <c r="C14" s="52" t="s">
        <v>217</v>
      </c>
      <c r="D14" s="52" t="s">
        <v>245</v>
      </c>
      <c r="E14" s="48" t="s">
        <v>246</v>
      </c>
      <c r="F14" s="52" t="s">
        <v>220</v>
      </c>
      <c r="G14" s="48" t="s">
        <v>247</v>
      </c>
      <c r="H14" s="52" t="s">
        <v>237</v>
      </c>
      <c r="I14" s="52" t="s">
        <v>223</v>
      </c>
      <c r="J14" s="53" t="s">
        <v>248</v>
      </c>
    </row>
    <row r="15" ht="47.3" customHeight="1" spans="1:10">
      <c r="A15" s="107" t="s">
        <v>193</v>
      </c>
      <c r="B15" s="52" t="s">
        <v>216</v>
      </c>
      <c r="C15" s="52" t="s">
        <v>217</v>
      </c>
      <c r="D15" s="52" t="s">
        <v>245</v>
      </c>
      <c r="E15" s="48" t="s">
        <v>249</v>
      </c>
      <c r="F15" s="52" t="s">
        <v>220</v>
      </c>
      <c r="G15" s="48" t="s">
        <v>247</v>
      </c>
      <c r="H15" s="52" t="s">
        <v>237</v>
      </c>
      <c r="I15" s="52" t="s">
        <v>223</v>
      </c>
      <c r="J15" s="53" t="s">
        <v>250</v>
      </c>
    </row>
    <row r="16" ht="47.3" customHeight="1" spans="1:10">
      <c r="A16" s="107" t="s">
        <v>193</v>
      </c>
      <c r="B16" s="52" t="s">
        <v>216</v>
      </c>
      <c r="C16" s="52" t="s">
        <v>251</v>
      </c>
      <c r="D16" s="52" t="s">
        <v>252</v>
      </c>
      <c r="E16" s="48" t="s">
        <v>253</v>
      </c>
      <c r="F16" s="52" t="s">
        <v>240</v>
      </c>
      <c r="G16" s="48" t="s">
        <v>254</v>
      </c>
      <c r="H16" s="52" t="s">
        <v>237</v>
      </c>
      <c r="I16" s="52" t="s">
        <v>223</v>
      </c>
      <c r="J16" s="53" t="s">
        <v>255</v>
      </c>
    </row>
    <row r="17" ht="47.3" customHeight="1" spans="1:10">
      <c r="A17" s="107" t="s">
        <v>193</v>
      </c>
      <c r="B17" s="52" t="s">
        <v>216</v>
      </c>
      <c r="C17" s="52" t="s">
        <v>256</v>
      </c>
      <c r="D17" s="52" t="s">
        <v>257</v>
      </c>
      <c r="E17" s="48" t="s">
        <v>258</v>
      </c>
      <c r="F17" s="52" t="s">
        <v>220</v>
      </c>
      <c r="G17" s="48" t="s">
        <v>236</v>
      </c>
      <c r="H17" s="52" t="s">
        <v>237</v>
      </c>
      <c r="I17" s="52" t="s">
        <v>223</v>
      </c>
      <c r="J17" s="53" t="s">
        <v>259</v>
      </c>
    </row>
  </sheetData>
  <mergeCells count="4">
    <mergeCell ref="A2:J2"/>
    <mergeCell ref="A3:H3"/>
    <mergeCell ref="A7:A17"/>
    <mergeCell ref="B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天气晴ing</cp:lastModifiedBy>
  <dcterms:created xsi:type="dcterms:W3CDTF">2026-02-11T09:04:00Z</dcterms:created>
  <dcterms:modified xsi:type="dcterms:W3CDTF">2026-03-01T14:24:34Z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0134E8A285F744DD9AFA154AE1613623_13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