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firstSheet="10" activeTab="16"/>
  </bookViews>
  <sheets>
    <sheet name="单位财务收支预算总表01-1" sheetId="1" r:id="rId1"/>
    <sheet name="单位收入预算表01-2" sheetId="2" r:id="rId2"/>
    <sheet name="单位支出预算表01-3" sheetId="3" r:id="rId3"/>
    <sheet name="单位财政拨款收支预算总表02-1" sheetId="4" r:id="rId4"/>
    <sheet name="一般公共预算支出预算表02-2" sheetId="5" r:id="rId5"/>
    <sheet name="一般公共预算“三公”经费支出预算表03" sheetId="6" r:id="rId6"/>
    <sheet name="单位基本支出预算表04" sheetId="7" r:id="rId7"/>
    <sheet name="单位项目支出预算表05-1" sheetId="8" r:id="rId8"/>
    <sheet name="单位项目支出绩效目标表05-2" sheetId="9" r:id="rId9"/>
    <sheet name="单位政府性基金预算表06" sheetId="10" r:id="rId10"/>
    <sheet name="单位政府采购预算表07" sheetId="11" r:id="rId11"/>
    <sheet name="单位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单位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<sst xmlns="http://schemas.openxmlformats.org/spreadsheetml/2006/main" count="796" uniqueCount="351">
  <si>
    <t>预算01-1表</t>
  </si>
  <si>
    <t>2026年单位财务收支预算总表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</si>
  <si>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</si>
  <si>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</si>
  <si>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</si>
  <si>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</si>
  <si>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</si>
  <si>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</si>
  <si>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</si>
  <si>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</si>
  <si>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</si>
  <si>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</si>
  <si>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</si>
  <si>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</si>
  <si>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</si>
  <si>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</si>
  <si>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</si>
  <si>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</si>
  <si>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</si>
  <si>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</si>
  <si>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</si>
  <si>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</si>
  <si>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</si>
  <si>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</si>
  <si>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</si>
  <si>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</si>
  <si>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</si>
  <si>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2026年单位收入预算表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</si>
  <si>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</si>
  <si>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</si>
  <si>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</si>
  <si>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</si>
  <si>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</si>
  <si>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</si>
  <si>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</si>
  <si>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</si>
  <si>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</si>
  <si>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</si>
  <si>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</si>
  <si>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</si>
  <si>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</si>
  <si>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</si>
  <si>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</si>
  <si>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</si>
  <si>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109025</t>
  </si>
  <si>
    <t>云南省体育专业人员服务中心</t>
  </si>
  <si>
    <t>预算01-3表</t>
  </si>
  <si>
    <t>2026年单位支出预算表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</si>
  <si>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</si>
  <si>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</si>
  <si>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</si>
  <si>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</si>
  <si>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</si>
  <si>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</si>
  <si>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</si>
  <si>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</si>
  <si>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</si>
  <si>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</si>
  <si>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</si>
  <si>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</si>
  <si>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</si>
  <si>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20703</t>
  </si>
  <si>
    <t>体育</t>
  </si>
  <si>
    <t>2070303</t>
  </si>
  <si>
    <t>机关服务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</si>
  <si>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</si>
  <si>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</si>
  <si>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</si>
  <si>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</si>
  <si>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</si>
  <si>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</si>
  <si>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</si>
  <si>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</si>
  <si>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</si>
  <si>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</si>
  <si>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</si>
  <si>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</si>
  <si>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</si>
  <si>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</si>
  <si>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</si>
  <si>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</si>
  <si>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</si>
  <si>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</si>
  <si>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</si>
  <si>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</si>
  <si>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</si>
  <si>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</si>
  <si>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</si>
  <si>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</si>
  <si>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</si>
  <si>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</si>
  <si>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</si>
  <si>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</si>
  <si>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</si>
  <si>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</si>
  <si>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2296003</t>
  </si>
  <si>
    <t>用于体育事业的彩票公益金支出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</si>
  <si>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</si>
  <si>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</si>
  <si>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</si>
  <si>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</si>
  <si>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</si>
  <si>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</si>
  <si>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</si>
  <si>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</si>
  <si>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</si>
  <si>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</si>
  <si>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</si>
  <si>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</si>
  <si>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</si>
  <si>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</si>
  <si>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</si>
  <si>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</si>
  <si>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</si>
  <si>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</si>
  <si>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</si>
  <si>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</si>
  <si>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</si>
  <si>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</si>
  <si>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</si>
  <si>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</si>
  <si>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</si>
  <si>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</si>
  <si>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</si>
  <si>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</si>
  <si>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</si>
  <si>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</si>
  <si>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</si>
  <si>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</si>
  <si>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注：单位无一般公共预算“三公”经费，故该表为空表</t>
  </si>
  <si>
    <t>预算04表</t>
  </si>
  <si>
    <t>2026年单位基本支出预算表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</si>
  <si>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</si>
  <si>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</si>
  <si>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</si>
  <si>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</si>
  <si>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</si>
  <si>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</si>
  <si>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</si>
  <si>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</si>
  <si>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</si>
  <si>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</si>
  <si>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</si>
  <si>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</si>
  <si>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</si>
  <si>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</si>
  <si>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</si>
  <si>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530000210000000043436</t>
  </si>
  <si>
    <t>事业人员支出工资</t>
  </si>
  <si>
    <t>30101</t>
  </si>
  <si>
    <t>基本工资</t>
  </si>
  <si>
    <t>30103</t>
  </si>
  <si>
    <t>奖金</t>
  </si>
  <si>
    <t>30107</t>
  </si>
  <si>
    <t>绩效工资</t>
  </si>
  <si>
    <t>530000210000000043438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</si>
  <si>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</si>
  <si>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</si>
  <si>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</si>
  <si>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</si>
  <si>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</si>
  <si>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</si>
  <si>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</si>
  <si>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</si>
  <si>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</si>
  <si>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530000210000000043441</t>
  </si>
  <si>
    <t>30113</t>
  </si>
  <si>
    <t>530000210000000043448</t>
  </si>
  <si>
    <t>工会经费</t>
  </si>
  <si>
    <t>30228</t>
  </si>
  <si>
    <t>530000210000000043449</t>
  </si>
  <si>
    <t>一般公用经费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</si>
  <si>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</si>
  <si>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</si>
  <si>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</si>
  <si>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</si>
  <si>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</si>
  <si>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</si>
  <si>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</si>
  <si>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</si>
  <si>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</si>
  <si>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</si>
  <si>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</si>
  <si>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</si>
  <si>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</si>
  <si>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</si>
  <si>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30227</t>
  </si>
  <si>
    <t>委托业务费</t>
  </si>
  <si>
    <t>30299</t>
  </si>
  <si>
    <t>其他商品和服务支出</t>
  </si>
  <si>
    <t>31002</t>
  </si>
  <si>
    <t>办公设备购置</t>
  </si>
  <si>
    <t>预算05-1表</t>
  </si>
  <si>
    <t>2026年单位项目支出预算表</t>
  </si>
  <si>
    <t>项目分类</t>
  </si>
  <si>
    <t>项目单位</t>
  </si>
  <si>
    <t>本年拨款</t>
  </si>
  <si>
    <t>其中：本次下达</t>
  </si>
  <si>
    <t>专服中心体彩公益金专项经费</t>
  </si>
  <si>
    <t>事业发展类</t>
  </si>
  <si>
    <t>530000221100000196408</t>
  </si>
  <si>
    <t>30216</t>
  </si>
  <si>
    <t>培训费</t>
  </si>
  <si>
    <t>30218</t>
  </si>
  <si>
    <t>专用材料费</t>
  </si>
  <si>
    <t>30226</t>
  </si>
  <si>
    <t>劳务费</t>
  </si>
  <si>
    <t>预算05-2表</t>
  </si>
  <si>
    <t>2026年单位项目支出绩效目标表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</si>
  <si>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</si>
  <si>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</si>
  <si>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</si>
  <si>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</si>
  <si>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</si>
  <si>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</si>
  <si>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</si>
  <si>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</si>
  <si>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</si>
  <si>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</si>
  <si>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针对本年度过渡期内的退役运动员进行健身教练、教师资格证、法律法规等三项培训，开设不少于5个培训班，进行不少于100人次的培训。帮助其顺利实现职业生涯各阶段的衔接和过渡，转变就业观念，提高就业技能，切实增强运动员再就业时的社会竞争力，让运动员能够充分学习相关的政策文件，掌握相关从业技能，培养运动员走向社会的职场心理，提升退役运动员综合素质和再就业能力，助力更多优秀退役运动员高质量就业。
组织筹备云南省体育行业职业技能预赛，通过三次赛前培训选拔不少于30人组队参加三项全国大赛，通过赛前集训、比赛推进我省游泳行业规范发展、服务全民健身的具体举措，进一步促进游泳救生技能人才队伍建设，提升游泳救生从业人员职业技能，为人民群众安全健身提供优秀保障人员，为全民健身国家战略的落地落实贡献人才资源。
进一步做好我省体育职鉴工作，规范职业技能鉴定流程，结合总局人力资源开发中心和我省职鉴工作计划，严格执行“考培分离”原则，全年进行不少于60批次的职业鉴定，规范职业技能鉴定工作，加强体育行业特有工种职业技能鉴定考评人员队伍建设和管理。</t>
  </si>
  <si>
    <t>产出指标</t>
  </si>
  <si>
    <t>数量指标</t>
  </si>
  <si>
    <t>举办大赛赛前培训期数</t>
  </si>
  <si>
    <t>&gt;=</t>
  </si>
  <si>
    <t>次</t>
  </si>
  <si>
    <t>定量指标</t>
  </si>
  <si>
    <t>反映组织开展全国大赛赛前培训的期数。</t>
  </si>
  <si>
    <t>针对本年度过渡期内的退役运动员进行健身教练、教师资格证、法律法规等三项培训，开设不少于5个培训班，进行不少于100人次的培训。帮助其顺利实现职业生涯各阶段的衔接和过渡，转变就业观念，提高就业技能，切实增强运动员再就业时的社会竞争力，让运动员能够充分学习相关的政策的文件，掌握相关从业技能，培养运动员走向社会的职场心理，提升退役运动员综合素质和再就业能力，助力更多优秀退役运动员高质量就业。
组织筹备云南省体育行业职业技能预赛，通过三次赛前培训选拔不少于30人组队参加三项全国大赛，通过赛前集训、比赛推进我省游泳行业规范发展、服务全民健身的具体举措，进一步促进游泳救生技能人才队伍建设，提升游泳救生从业人员职业技能，为人民群众安全健身提供优秀保障人员，为全民健身国家战略的落地落实贡献人才资源。
进一步做好我省体育职鉴工作，规范职业技能鉴定流程，结合总局人力资源开发中心和我省职鉴工作计划，严格执行“考培分离”原则，全年进行不少于60批次的职业鉴定，规范职业技能鉴定工作，加强体育行业特有工种职业技能鉴定考评人员队伍建设和管理。</t>
  </si>
  <si>
    <t>参加全国大赛人次</t>
  </si>
  <si>
    <t>30</t>
  </si>
  <si>
    <t>人次</t>
  </si>
  <si>
    <t>组织参加全国大赛人次。</t>
  </si>
  <si>
    <t>运动员培训班参加人次</t>
  </si>
  <si>
    <t>100</t>
  </si>
  <si>
    <t>参加退役运动员职业转换培训的人次。</t>
  </si>
  <si>
    <t>举办运动员培训班次数</t>
  </si>
  <si>
    <t>反映举办退役运动员职业转换培训的次数</t>
  </si>
  <si>
    <t>职鉴考评批次数</t>
  </si>
  <si>
    <t>60</t>
  </si>
  <si>
    <t>进行职业鉴定的批次数。</t>
  </si>
  <si>
    <t>质量指标</t>
  </si>
  <si>
    <t>培训人员合格率</t>
  </si>
  <si>
    <t>90</t>
  </si>
  <si>
    <t>%</t>
  </si>
  <si>
    <t>反映预算部门（单位）组织开展各类培训的质量。
培训人员合格率=（合格的学员数量/培训总学员数量）*100%。</t>
  </si>
  <si>
    <t>退役运动员参训率</t>
  </si>
  <si>
    <t>95</t>
  </si>
  <si>
    <t>反映预算部门（单位）组织开展各类培训中预计参训情况。
参训率=（年参训人数/应参训人数）*100%。</t>
  </si>
  <si>
    <t>时效指标</t>
  </si>
  <si>
    <t>赛事完成及时率</t>
  </si>
  <si>
    <t>=</t>
  </si>
  <si>
    <t>是否及时完成培训参赛</t>
  </si>
  <si>
    <t>体育职鉴计划完成及时率</t>
  </si>
  <si>
    <t>是否及时完成职业鉴定计划。</t>
  </si>
  <si>
    <t>培训完成及时率</t>
  </si>
  <si>
    <t>是否及时完成培训计划。</t>
  </si>
  <si>
    <t>效益指标</t>
  </si>
  <si>
    <t>社会效益</t>
  </si>
  <si>
    <t>参加职业鉴定并取证的人员增长率</t>
  </si>
  <si>
    <t>反映项目的实施有效促进当地全民健身，社会体育指导员的发展，促使更多人了解社会体育指导员并参加考评取证。</t>
  </si>
  <si>
    <t>参加赛事人员增长率</t>
  </si>
  <si>
    <t>10</t>
  </si>
  <si>
    <t>参加全国比赛预赛人数同比上年的增长率，体现社会体育指导员人才的发展。</t>
  </si>
  <si>
    <t>参加培训人员增长率</t>
  </si>
  <si>
    <t>&gt;</t>
  </si>
  <si>
    <t>举行培训参加人次较上年增长数。</t>
  </si>
  <si>
    <t>满意度指标</t>
  </si>
  <si>
    <t>服务对象满意度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</si>
  <si>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</si>
  <si>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</si>
  <si>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预算06表</t>
  </si>
  <si>
    <t>2026年政府性基金预算支出预算表</t>
  </si>
  <si>
    <t>政府性基金预算支出</t>
  </si>
  <si>
    <t>预算07表</t>
  </si>
  <si>
    <t>2026年单位政府采购预算表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</si>
  <si>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</si>
  <si>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</si>
  <si>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</si>
  <si>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</si>
  <si>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</si>
  <si>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</si>
  <si>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</si>
  <si>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</si>
  <si>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</si>
  <si>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</si>
  <si>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</si>
  <si>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A05040101 复印纸</t>
  </si>
  <si>
    <t>包</t>
  </si>
  <si>
    <t>台式计算机</t>
  </si>
  <si>
    <t>A02010105 台式计算机</t>
  </si>
  <si>
    <t>台</t>
  </si>
  <si>
    <t>预算08表</t>
  </si>
  <si>
    <t>2026年单位政府购买服务预算表</t>
  </si>
  <si>
    <t>政府购买服务项目</t>
  </si>
  <si>
    <t>政府购买服务目录</t>
  </si>
  <si>
    <t>注：单位无政府购买服务预算，故该表为空表。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</si>
  <si>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</si>
  <si>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</si>
  <si>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</si>
  <si>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</si>
  <si>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</si>
  <si>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</si>
  <si>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</si>
  <si>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</si>
  <si>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</si>
  <si>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</si>
  <si>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</si>
  <si>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</si>
  <si>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</si>
  <si>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</si>
  <si>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</si>
  <si>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</si>
  <si>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</si>
  <si>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</si>
  <si>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</si>
  <si>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</si>
  <si>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</si>
  <si>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</si>
  <si>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</si>
  <si>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</si>
  <si>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</si>
  <si>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注：单位无省对下转移支付预算，故该表为空表</t>
  </si>
  <si>
    <t>预算09-2表</t>
  </si>
  <si>
    <t>2026年省对下转移支付绩效目标表</t>
  </si>
  <si>
    <t>注：单位无省对下转移支付，故该表为空表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</si>
  <si>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</si>
  <si>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</si>
  <si>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</si>
  <si>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</si>
  <si>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</si>
  <si>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</si>
  <si>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</si>
  <si>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</si>
  <si>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</si>
  <si>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</si>
  <si>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</si>
  <si>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</si>
  <si>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台式电脑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</si>
  <si>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</si>
  <si>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</si>
  <si>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</si>
  <si>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</si>
  <si>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注：单位无中央转移支付补助项目，故该表为空表</t>
  </si>
  <si>
    <t>预算12表</t>
  </si>
  <si>
    <t>2026年单位项目支出中期规划预算表</t>
  </si>
  <si>
    <t>项目级次</t>
  </si>
  <si>
    <t>2026年</t>
  </si>
  <si>
    <t>2027年</t>
  </si>
  <si>
    <t>2028年</t>
  </si>
  <si>
    <t/>
  </si>
  <si>
    <t>注：单位无中期规划预算，故该表为空表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</si>
</sst>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/mm/dd\ hh:mm:ss"/>
    <numFmt numFmtId="178" formatCode="hh:mm:ss"/>
    <numFmt numFmtId="179" formatCode="#,##0.00;\-#,##0.00;;@"/>
    <numFmt numFmtId="180" formatCode="yyyy/mm/dd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10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79" fontId="7" fillId="0" borderId="7">
      <alignment horizontal="right" vertical="center"/>
    </xf>
    <xf numFmtId="49" fontId="7" fillId="0" borderId="7">
      <alignment horizontal="left" vertical="center" wrapText="1"/>
    </xf>
    <xf numFmtId="180" fontId="7" fillId="0" borderId="7">
      <alignment horizontal="right" vertical="center"/>
    </xf>
  </cellStyleXfs>
  <cellXfs count="176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9" fontId="5" fillId="0" borderId="7" xfId="53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5" applyBorder="1">
      <alignment horizontal="left" vertical="center" wrapText="1"/>
    </xf>
    <xf numFmtId="49" fontId="7" fillId="0" borderId="0" xfId="55" applyBorder="1" applyAlignment="1">
      <alignment horizontal="right" vertical="center" wrapText="1"/>
    </xf>
    <xf numFmtId="49" fontId="8" fillId="0" borderId="0" xfId="55" applyFont="1" applyBorder="1" applyAlignment="1">
      <alignment horizontal="center" vertical="center" wrapText="1"/>
    </xf>
    <xf numFmtId="49" fontId="9" fillId="0" borderId="7" xfId="55" applyFont="1" applyAlignment="1">
      <alignment horizontal="center" vertical="center" wrapText="1"/>
    </xf>
    <xf numFmtId="49" fontId="10" fillId="0" borderId="7" xfId="55" applyAlignment="1">
      <alignment horizontal="center" vertical="center" wrapText="1"/>
    </xf>
    <xf numFmtId="49" fontId="9" fillId="0" borderId="7" xfId="55" applyFont="1">
      <alignment horizontal="left" vertical="center" wrapText="1"/>
    </xf>
    <xf numFmtId="176" fontId="7" fillId="0" borderId="7" xfId="49">
      <alignment horizontal="right" vertical="center"/>
    </xf>
    <xf numFmtId="179" fontId="7" fillId="0" borderId="7" xfId="53">
      <alignment horizontal="right" vertical="center"/>
    </xf>
    <xf numFmtId="176" fontId="7" fillId="0" borderId="7" xfId="0" applyNumberFormat="1" applyFont="1" applyBorder="1" applyAlignment="1">
      <alignment horizontal="left" vertical="center"/>
    </xf>
    <xf numFmtId="179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9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76" fontId="5" fillId="0" borderId="7" xfId="49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5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5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5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9" fontId="5" fillId="0" borderId="0" xfId="53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9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tegralNumberStyle" xfId="49"/>
    <cellStyle name="PercentStyle" xfId="50"/>
    <cellStyle name="DateTimeStyle" xfId="51"/>
    <cellStyle name="TimeStyle" xfId="52"/>
    <cellStyle name="MoneyStyle" xfId="53"/>
    <cellStyle name="NumberStyle" xfId="54"/>
    <cellStyle name="TextStyle" xfId="55"/>
    <cellStyle name="DateStyle" xfId="56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2" sqref="A2:D2"/>
    </sheetView>
  </sheetViews>
  <sheetFormatPr defaultColWidth="9.64166666666667" defaultRowHeight="14.25" customHeight="1" outlineLevelCol="3"/>
  <cols>
    <col min="1" max="1" width="39.5666666666667" customWidth="1"/>
    <col min="2" max="2" width="46.3166666666667" customWidth="1"/>
    <col min="3" max="3" width="40.4166666666667" customWidth="1"/>
    <col min="4" max="4" width="50.175" customWidth="1"/>
  </cols>
  <sheetData>
    <row r="1" ht="12" customHeight="1" spans="1:4">
      <c r="D1" s="93" t="s">
        <v>0</v>
      </c>
    </row>
    <row r="2" ht="36" customHeight="1" spans="1:4">
      <c r="A2" s="44" t="s">
        <v>1</v>
      </c>
      <c r="B2" s="168"/>
      <c r="C2" s="168"/>
      <c r="D2" s="168"/>
    </row>
    <row r="3" ht="21" customHeight="1" spans="1:4">
      <c r="A3" s="92" t="str">
        <f>"单位名称："&amp;"云南省体育专业人员服务中心"</f>
        <v>单位名称：云南省体育专业人员服务中心</v>
      </c>
      <c r="B3" s="133"/>
      <c r="C3" s="133"/>
      <c r="D3" s="91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4" t="s">
        <v>8</v>
      </c>
      <c r="B7" s="122">
        <v>2085128.43</v>
      </c>
      <c r="C7" s="112" t="str">
        <f>"一"&amp;"、"&amp;"文化旅游体育与传媒支出"</f>
        <v>一、文化旅游体育与传媒支出</v>
      </c>
      <c r="D7" s="122">
        <v>1523607.71</v>
      </c>
    </row>
    <row r="8" ht="25.4" customHeight="1" spans="1:4">
      <c r="A8" s="144" t="s">
        <v>9</v>
      </c>
      <c r="B8" s="122">
        <v>1450000</v>
      </c>
      <c r="C8" s="112" t="str">
        <f>"二"&amp;"、"&amp;"社会保障和就业支出"</f>
        <v>二、社会保障和就业支出</v>
      </c>
      <c r="D8" s="122">
        <v>212856.54</v>
      </c>
    </row>
    <row r="9" ht="25.4" customHeight="1" spans="1:4">
      <c r="A9" s="144" t="s">
        <v>10</v>
      </c>
      <c r="B9" s="122"/>
      <c r="C9" s="112" t="str">
        <f>"三"&amp;"、"&amp;"卫生健康支出"</f>
        <v>三、卫生健康支出</v>
      </c>
      <c r="D9" s="122">
        <v>202976.3</v>
      </c>
    </row>
    <row r="10" ht="25.4" customHeight="1" spans="1:4">
      <c r="A10" s="144" t="s">
        <v>11</v>
      </c>
      <c r="B10" s="87"/>
      <c r="C10" s="112" t="str">
        <f>"四"&amp;"、"&amp;"住房保障支出"</f>
        <v>四、住房保障支出</v>
      </c>
      <c r="D10" s="122">
        <v>145687.88</v>
      </c>
    </row>
    <row r="11" ht="25.4" customHeight="1" spans="1:4">
      <c r="A11" s="144" t="s">
        <v>12</v>
      </c>
      <c r="B11" s="122"/>
      <c r="C11" s="112" t="str">
        <f>"五"&amp;"、"&amp;"其他支出"</f>
        <v>五、其他支出</v>
      </c>
      <c r="D11" s="122">
        <v>1575541.84</v>
      </c>
    </row>
    <row r="12" ht="25.4" customHeight="1" spans="1:4">
      <c r="A12" s="144" t="s">
        <v>13</v>
      </c>
      <c r="B12" s="87"/>
      <c r="C12" s="112"/>
      <c r="D12" s="122"/>
    </row>
    <row r="13" ht="25.4" customHeight="1" spans="1:4">
      <c r="A13" s="144" t="s">
        <v>14</v>
      </c>
      <c r="B13" s="87"/>
      <c r="C13" s="112"/>
      <c r="D13" s="122"/>
    </row>
    <row r="14" ht="25.4" customHeight="1" spans="1:4">
      <c r="A14" s="144" t="s">
        <v>15</v>
      </c>
      <c r="B14" s="87"/>
      <c r="C14" s="112"/>
      <c r="D14" s="122"/>
    </row>
    <row r="15" ht="25.4" customHeight="1" spans="1:4">
      <c r="A15" s="169" t="s">
        <v>16</v>
      </c>
      <c r="B15" s="87"/>
      <c r="C15" s="112"/>
      <c r="D15" s="122"/>
    </row>
    <row r="16" ht="25.4" customHeight="1" spans="1:4">
      <c r="A16" s="169" t="s">
        <v>17</v>
      </c>
      <c r="B16" s="122"/>
      <c r="C16" s="112"/>
      <c r="D16" s="122"/>
    </row>
    <row r="17" ht="25.4" customHeight="1" spans="1:4">
      <c r="A17" s="170" t="s">
        <v>18</v>
      </c>
      <c r="B17" s="140">
        <v>3535128.43</v>
      </c>
      <c r="C17" s="142" t="s">
        <v>19</v>
      </c>
      <c r="D17" s="140">
        <v>3660670.27</v>
      </c>
    </row>
    <row r="18" ht="25.4" customHeight="1" spans="1:4">
      <c r="A18" s="171" t="s">
        <v>20</v>
      </c>
      <c r="B18" s="140">
        <v>125541.84</v>
      </c>
      <c r="C18" s="172" t="s">
        <v>21</v>
      </c>
      <c r="D18" s="173"/>
    </row>
    <row r="19" ht="25.4" customHeight="1" spans="1:4">
      <c r="A19" s="174" t="s">
        <v>22</v>
      </c>
      <c r="B19" s="122">
        <v>125541.84</v>
      </c>
      <c r="C19" s="141" t="s">
        <v>22</v>
      </c>
      <c r="D19" s="87"/>
    </row>
    <row r="20" ht="25.4" customHeight="1" spans="1:4">
      <c r="A20" s="174" t="s">
        <v>23</v>
      </c>
      <c r="B20" s="122"/>
      <c r="C20" s="141" t="s">
        <v>23</v>
      </c>
      <c r="D20" s="87"/>
    </row>
    <row r="21" ht="25.4" customHeight="1" spans="1:4">
      <c r="A21" s="175" t="s">
        <v>24</v>
      </c>
      <c r="B21" s="140">
        <v>3660670.27</v>
      </c>
      <c r="C21" s="142" t="s">
        <v>25</v>
      </c>
      <c r="D21" s="136">
        <v>3660670.27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" sqref="A1:F10"/>
    </sheetView>
  </sheetViews>
  <sheetFormatPr defaultColWidth="9.6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54" t="s">
        <v>270</v>
      </c>
    </row>
    <row r="2" ht="28.5" customHeight="1" spans="1:6">
      <c r="A2" s="26" t="s">
        <v>271</v>
      </c>
      <c r="B2" s="26"/>
      <c r="C2" s="26"/>
      <c r="D2" s="26"/>
      <c r="E2" s="26"/>
      <c r="F2" s="26"/>
    </row>
    <row r="3" ht="15" customHeight="1" spans="1:6">
      <c r="A3" s="100" t="str">
        <f>"单位名称："&amp;"云南省体育专业人员服务中心"</f>
        <v>单位名称：云南省体育专业人员服务中心</v>
      </c>
      <c r="B3" s="101"/>
      <c r="C3" s="101"/>
      <c r="D3" s="57"/>
      <c r="E3" s="57"/>
      <c r="F3" s="102" t="s">
        <v>2</v>
      </c>
    </row>
    <row r="4" ht="18.75" customHeight="1" spans="1:6">
      <c r="A4" s="9" t="s">
        <v>132</v>
      </c>
      <c r="B4" s="9" t="s">
        <v>48</v>
      </c>
      <c r="C4" s="9" t="s">
        <v>49</v>
      </c>
      <c r="D4" s="15" t="s">
        <v>272</v>
      </c>
      <c r="E4" s="61"/>
      <c r="F4" s="61"/>
    </row>
    <row r="5" ht="30" customHeight="1" spans="1:6">
      <c r="A5" s="18"/>
      <c r="B5" s="18"/>
      <c r="C5" s="18"/>
      <c r="D5" s="15" t="s">
        <v>30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9" t="s">
        <v>45</v>
      </c>
      <c r="B7" s="29" t="s">
        <v>92</v>
      </c>
      <c r="C7" s="29" t="s">
        <v>56</v>
      </c>
      <c r="D7" s="22">
        <v>1575541.84</v>
      </c>
      <c r="E7" s="22"/>
      <c r="F7" s="22">
        <v>1575541.84</v>
      </c>
    </row>
    <row r="8" ht="20.25" customHeight="1" spans="1:6">
      <c r="A8" s="29" t="s">
        <v>45</v>
      </c>
      <c r="B8" s="103" t="s">
        <v>93</v>
      </c>
      <c r="C8" s="103" t="s">
        <v>94</v>
      </c>
      <c r="D8" s="22">
        <v>1575541.84</v>
      </c>
      <c r="E8" s="22"/>
      <c r="F8" s="22">
        <v>1575541.84</v>
      </c>
    </row>
    <row r="9" ht="20.25" customHeight="1" spans="1:6">
      <c r="A9" s="29" t="s">
        <v>45</v>
      </c>
      <c r="B9" s="104" t="s">
        <v>95</v>
      </c>
      <c r="C9" s="104" t="s">
        <v>96</v>
      </c>
      <c r="D9" s="22">
        <v>1575541.84</v>
      </c>
      <c r="E9" s="22"/>
      <c r="F9" s="22">
        <v>1575541.84</v>
      </c>
    </row>
    <row r="10" ht="17.25" customHeight="1" spans="1:6">
      <c r="A10" s="105" t="s">
        <v>97</v>
      </c>
      <c r="B10" s="106"/>
      <c r="C10" s="106" t="s">
        <v>97</v>
      </c>
      <c r="D10" s="22">
        <v>1575541.84</v>
      </c>
      <c r="E10" s="22"/>
      <c r="F10" s="22">
        <v>1575541.84</v>
      </c>
    </row>
  </sheetData>
  <mergeCells count="6">
    <mergeCell ref="A2:F2"/>
    <mergeCell ref="D4:F4"/>
    <mergeCell ref="A10:C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selection activeCell="A1" sqref="A1:Q11"/>
    </sheetView>
  </sheetViews>
  <sheetFormatPr defaultColWidth="9.64166666666667" defaultRowHeight="14.25" customHeight="1"/>
  <cols>
    <col min="1" max="1" width="39.1333333333333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666666666667" customWidth="1"/>
    <col min="17" max="17" width="10.4166666666667" customWidth="1"/>
  </cols>
  <sheetData>
    <row r="1" ht="13.5" customHeight="1" spans="1:17">
      <c r="O1" s="43"/>
      <c r="P1" s="43"/>
      <c r="Q1" s="91" t="s">
        <v>273</v>
      </c>
    </row>
    <row r="2" ht="27.75" customHeight="1" spans="1:17">
      <c r="A2" s="55" t="s">
        <v>274</v>
      </c>
      <c r="B2" s="26"/>
      <c r="C2" s="26"/>
      <c r="D2" s="26"/>
      <c r="E2" s="26"/>
      <c r="F2" s="26"/>
      <c r="G2" s="26"/>
      <c r="H2" s="26"/>
      <c r="I2" s="26"/>
      <c r="J2" s="26"/>
      <c r="K2" s="45"/>
      <c r="L2" s="26"/>
      <c r="M2" s="26"/>
      <c r="N2" s="26"/>
      <c r="O2" s="45"/>
      <c r="P2" s="45"/>
      <c r="Q2" s="26"/>
    </row>
    <row r="3" ht="18.75" customHeight="1" spans="1:17">
      <c r="A3" s="92" t="str">
        <f>"单位名称："&amp;"云南省体育专业人员服务中心"</f>
        <v>单位名称：云南省体育专业人员服务中心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3" t="s">
        <v>122</v>
      </c>
    </row>
    <row r="4" ht="15.75" customHeight="1" spans="1:17">
      <c r="A4" s="9" t="s">
        <v>275</v>
      </c>
      <c r="B4" s="71" t="s">
        <v>276</v>
      </c>
      <c r="C4" s="71" t="s">
        <v>277</v>
      </c>
      <c r="D4" s="71" t="s">
        <v>278</v>
      </c>
      <c r="E4" s="71" t="s">
        <v>279</v>
      </c>
      <c r="F4" s="71" t="s">
        <v>280</v>
      </c>
      <c r="G4" s="72" t="s">
        <v>139</v>
      </c>
      <c r="H4" s="72"/>
      <c r="I4" s="72"/>
      <c r="J4" s="72"/>
      <c r="K4" s="73"/>
      <c r="L4" s="72"/>
      <c r="M4" s="72"/>
      <c r="N4" s="72"/>
      <c r="O4" s="74"/>
      <c r="P4" s="73"/>
      <c r="Q4" s="75"/>
    </row>
    <row r="5" ht="17.25" customHeight="1" spans="1:17">
      <c r="A5" s="14"/>
      <c r="B5" s="76"/>
      <c r="C5" s="76"/>
      <c r="D5" s="76"/>
      <c r="E5" s="76"/>
      <c r="F5" s="76"/>
      <c r="G5" s="76" t="s">
        <v>30</v>
      </c>
      <c r="H5" s="76" t="s">
        <v>33</v>
      </c>
      <c r="I5" s="76" t="s">
        <v>281</v>
      </c>
      <c r="J5" s="76" t="s">
        <v>282</v>
      </c>
      <c r="K5" s="77" t="s">
        <v>283</v>
      </c>
      <c r="L5" s="78" t="s">
        <v>284</v>
      </c>
      <c r="M5" s="78"/>
      <c r="N5" s="78"/>
      <c r="O5" s="79"/>
      <c r="P5" s="80"/>
      <c r="Q5" s="81"/>
    </row>
    <row r="6" ht="54" customHeight="1" spans="1:17">
      <c r="A6" s="17"/>
      <c r="B6" s="81"/>
      <c r="C6" s="81"/>
      <c r="D6" s="81"/>
      <c r="E6" s="81"/>
      <c r="F6" s="81"/>
      <c r="G6" s="81"/>
      <c r="H6" s="81" t="s">
        <v>32</v>
      </c>
      <c r="I6" s="81"/>
      <c r="J6" s="81"/>
      <c r="K6" s="82"/>
      <c r="L6" s="81" t="s">
        <v>32</v>
      </c>
      <c r="M6" s="81" t="s">
        <v>43</v>
      </c>
      <c r="N6" s="81" t="s">
        <v>146</v>
      </c>
      <c r="O6" s="83" t="s">
        <v>39</v>
      </c>
      <c r="P6" s="82" t="s">
        <v>40</v>
      </c>
      <c r="Q6" s="81" t="s">
        <v>41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84" t="s">
        <v>45</v>
      </c>
      <c r="B8" s="85"/>
      <c r="C8" s="85"/>
      <c r="D8" s="85"/>
      <c r="E8" s="96"/>
      <c r="F8" s="22">
        <v>27000</v>
      </c>
      <c r="G8" s="22">
        <v>27000</v>
      </c>
      <c r="H8" s="22">
        <v>27000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7" t="s">
        <v>171</v>
      </c>
      <c r="B9" s="85" t="s">
        <v>285</v>
      </c>
      <c r="C9" s="85" t="s">
        <v>286</v>
      </c>
      <c r="D9" s="98" t="s">
        <v>287</v>
      </c>
      <c r="E9" s="99">
        <v>50</v>
      </c>
      <c r="F9" s="22">
        <v>2000</v>
      </c>
      <c r="G9" s="22">
        <v>2000</v>
      </c>
      <c r="H9" s="22">
        <v>2000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7" t="s">
        <v>171</v>
      </c>
      <c r="B10" s="85" t="s">
        <v>288</v>
      </c>
      <c r="C10" s="85" t="s">
        <v>289</v>
      </c>
      <c r="D10" s="98" t="s">
        <v>290</v>
      </c>
      <c r="E10" s="99">
        <v>5</v>
      </c>
      <c r="F10" s="22">
        <v>25000</v>
      </c>
      <c r="G10" s="22">
        <v>25000</v>
      </c>
      <c r="H10" s="22">
        <v>25000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88" t="s">
        <v>97</v>
      </c>
      <c r="B11" s="89"/>
      <c r="C11" s="89"/>
      <c r="D11" s="89"/>
      <c r="E11" s="96"/>
      <c r="F11" s="22">
        <v>27000</v>
      </c>
      <c r="G11" s="22">
        <v>27000</v>
      </c>
      <c r="H11" s="22">
        <v>27000</v>
      </c>
      <c r="I11" s="22"/>
      <c r="J11" s="22"/>
      <c r="K11" s="22"/>
      <c r="L11" s="22"/>
      <c r="M11" s="22"/>
      <c r="N11" s="22"/>
      <c r="O11" s="22"/>
      <c r="P11" s="22"/>
      <c r="Q11" s="22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" sqref="A1:N11"/>
    </sheetView>
  </sheetViews>
  <sheetFormatPr defaultColWidth="9.64166666666667" defaultRowHeight="14.25" customHeight="1"/>
  <cols>
    <col min="1" max="1" width="31.4166666666667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43"/>
      <c r="M1" s="65"/>
      <c r="N1" s="66" t="s">
        <v>291</v>
      </c>
    </row>
    <row r="2" ht="27.75" customHeight="1" spans="1:14">
      <c r="A2" s="55" t="s">
        <v>292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5"/>
      <c r="M2" s="68"/>
      <c r="N2" s="67"/>
    </row>
    <row r="3" ht="18.75" customHeight="1" spans="1:14">
      <c r="A3" s="56" t="str">
        <f>"单位名称："&amp;"云南省体育专业人员服务中心"</f>
        <v>单位名称：云南省体育专业人员服务中心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0"/>
      <c r="M3" s="69"/>
      <c r="N3" s="70" t="s">
        <v>122</v>
      </c>
    </row>
    <row r="4" ht="15.75" customHeight="1" spans="1:14">
      <c r="A4" s="9" t="s">
        <v>275</v>
      </c>
      <c r="B4" s="71" t="s">
        <v>293</v>
      </c>
      <c r="C4" s="71" t="s">
        <v>294</v>
      </c>
      <c r="D4" s="72" t="s">
        <v>139</v>
      </c>
      <c r="E4" s="72"/>
      <c r="F4" s="72"/>
      <c r="G4" s="72"/>
      <c r="H4" s="73"/>
      <c r="I4" s="72"/>
      <c r="J4" s="72"/>
      <c r="K4" s="72"/>
      <c r="L4" s="74"/>
      <c r="M4" s="73"/>
      <c r="N4" s="75"/>
    </row>
    <row r="5" ht="17.25" customHeight="1" spans="1:14">
      <c r="A5" s="14"/>
      <c r="B5" s="76"/>
      <c r="C5" s="76"/>
      <c r="D5" s="76" t="s">
        <v>30</v>
      </c>
      <c r="E5" s="76" t="s">
        <v>33</v>
      </c>
      <c r="F5" s="76" t="s">
        <v>281</v>
      </c>
      <c r="G5" s="76" t="s">
        <v>282</v>
      </c>
      <c r="H5" s="77" t="s">
        <v>283</v>
      </c>
      <c r="I5" s="78" t="s">
        <v>284</v>
      </c>
      <c r="J5" s="78"/>
      <c r="K5" s="78"/>
      <c r="L5" s="79"/>
      <c r="M5" s="80"/>
      <c r="N5" s="81"/>
    </row>
    <row r="6" ht="54" customHeight="1" spans="1:14">
      <c r="A6" s="17"/>
      <c r="B6" s="81"/>
      <c r="C6" s="81"/>
      <c r="D6" s="81"/>
      <c r="E6" s="81"/>
      <c r="F6" s="81"/>
      <c r="G6" s="81"/>
      <c r="H6" s="82"/>
      <c r="I6" s="81" t="s">
        <v>32</v>
      </c>
      <c r="J6" s="81" t="s">
        <v>43</v>
      </c>
      <c r="K6" s="81" t="s">
        <v>146</v>
      </c>
      <c r="L6" s="83" t="s">
        <v>39</v>
      </c>
      <c r="M6" s="82" t="s">
        <v>40</v>
      </c>
      <c r="N6" s="81" t="s">
        <v>41</v>
      </c>
    </row>
    <row r="7" ht="15" customHeight="1" spans="1:14">
      <c r="A7" s="17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</row>
    <row r="8" ht="21" customHeight="1" spans="1:14">
      <c r="A8" s="84"/>
      <c r="B8" s="85"/>
      <c r="C8" s="85"/>
      <c r="D8" s="86"/>
      <c r="E8" s="86"/>
      <c r="F8" s="86"/>
      <c r="G8" s="86"/>
      <c r="H8" s="86"/>
      <c r="I8" s="86"/>
      <c r="J8" s="86"/>
      <c r="K8" s="86"/>
      <c r="L8" s="87"/>
      <c r="M8" s="86"/>
      <c r="N8" s="86"/>
    </row>
    <row r="9" ht="21" customHeight="1" spans="1:14">
      <c r="A9" s="84"/>
      <c r="B9" s="85"/>
      <c r="C9" s="85"/>
      <c r="D9" s="86"/>
      <c r="E9" s="86"/>
      <c r="F9" s="86"/>
      <c r="G9" s="86"/>
      <c r="H9" s="86"/>
      <c r="I9" s="86"/>
      <c r="J9" s="86"/>
      <c r="K9" s="86"/>
      <c r="L9" s="87"/>
      <c r="M9" s="86"/>
      <c r="N9" s="86"/>
    </row>
    <row r="10" ht="21" customHeight="1" spans="1:14">
      <c r="A10" s="88" t="s">
        <v>97</v>
      </c>
      <c r="B10" s="89"/>
      <c r="C10" s="90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</row>
    <row r="11" customHeight="1" spans="1:14">
      <c r="A11" t="s">
        <v>295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topLeftCell="B1" workbookViewId="0">
      <selection activeCell="B1" sqref="A1:X10"/>
    </sheetView>
  </sheetViews>
  <sheetFormatPr defaultColWidth="9.64166666666667" defaultRowHeight="14.25" customHeight="1"/>
  <cols>
    <col min="1" max="1" width="31.8666666666667" customWidth="1"/>
    <col min="2" max="15" width="17.175" customWidth="1"/>
    <col min="16" max="22" width="17.025" customWidth="1"/>
    <col min="23" max="23" width="17" customWidth="1"/>
    <col min="24" max="24" width="17.025" customWidth="1"/>
  </cols>
  <sheetData>
    <row r="1" ht="13.5" customHeight="1" spans="1:24">
      <c r="D1" s="54"/>
      <c r="W1" s="43"/>
      <c r="X1" s="43" t="s">
        <v>296</v>
      </c>
    </row>
    <row r="2" ht="27.75" customHeight="1" spans="1:24">
      <c r="A2" s="55" t="s">
        <v>297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6" t="str">
        <f>"单位名称："&amp;"云南省体育专业人员服务中心"</f>
        <v>单位名称：云南省体育专业人员服务中心</v>
      </c>
      <c r="B3" s="57"/>
      <c r="C3" s="57"/>
      <c r="D3" s="58"/>
      <c r="E3" s="59"/>
      <c r="F3" s="59"/>
      <c r="G3" s="59"/>
      <c r="H3" s="59"/>
      <c r="I3" s="59"/>
      <c r="W3" s="60"/>
      <c r="X3" s="60" t="s">
        <v>122</v>
      </c>
    </row>
    <row r="4" ht="19.5" customHeight="1" spans="1:24">
      <c r="A4" s="15" t="s">
        <v>298</v>
      </c>
      <c r="B4" s="10" t="s">
        <v>139</v>
      </c>
      <c r="C4" s="11"/>
      <c r="D4" s="11"/>
      <c r="E4" s="61" t="s">
        <v>299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18"/>
      <c r="B5" s="27" t="s">
        <v>30</v>
      </c>
      <c r="C5" s="9" t="s">
        <v>33</v>
      </c>
      <c r="D5" s="62" t="s">
        <v>300</v>
      </c>
      <c r="E5" s="61" t="s">
        <v>301</v>
      </c>
      <c r="F5" s="61" t="s">
        <v>302</v>
      </c>
      <c r="G5" s="61" t="s">
        <v>303</v>
      </c>
      <c r="H5" s="61" t="s">
        <v>304</v>
      </c>
      <c r="I5" s="61" t="s">
        <v>305</v>
      </c>
      <c r="J5" s="61" t="s">
        <v>306</v>
      </c>
      <c r="K5" s="61" t="s">
        <v>307</v>
      </c>
      <c r="L5" s="61" t="s">
        <v>308</v>
      </c>
      <c r="M5" s="61" t="s">
        <v>309</v>
      </c>
      <c r="N5" s="61" t="s">
        <v>310</v>
      </c>
      <c r="O5" s="61" t="s">
        <v>311</v>
      </c>
      <c r="P5" s="61" t="s">
        <v>312</v>
      </c>
      <c r="Q5" s="61" t="s">
        <v>313</v>
      </c>
      <c r="R5" s="61" t="s">
        <v>314</v>
      </c>
      <c r="S5" s="61" t="s">
        <v>315</v>
      </c>
      <c r="T5" s="61" t="s">
        <v>316</v>
      </c>
      <c r="U5" s="61" t="s">
        <v>317</v>
      </c>
      <c r="V5" s="61" t="s">
        <v>318</v>
      </c>
      <c r="W5" s="61" t="s">
        <v>319</v>
      </c>
      <c r="X5" s="61" t="s">
        <v>320</v>
      </c>
    </row>
    <row r="6" ht="19.5" customHeight="1" spans="1:24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  <c r="X6" s="61">
        <v>24</v>
      </c>
    </row>
    <row r="7" ht="28.4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  <row r="9" customHeight="1" spans="1:24">
      <c r="B9" t="s">
        <v>321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1" sqref="A1:J8"/>
    </sheetView>
  </sheetViews>
  <sheetFormatPr defaultColWidth="9.64166666666667" defaultRowHeight="12" customHeight="1" outlineLevelRow="7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666666666667" customWidth="1"/>
    <col min="6" max="6" width="11.2833333333333" customWidth="1"/>
    <col min="7" max="7" width="14.875" customWidth="1"/>
    <col min="8" max="8" width="10.875" customWidth="1"/>
    <col min="9" max="9" width="13.4166666666667" customWidth="1"/>
    <col min="10" max="10" width="38.675" customWidth="1"/>
  </cols>
  <sheetData>
    <row r="1" customHeight="1" spans="1:10">
      <c r="J1" s="43" t="s">
        <v>322</v>
      </c>
    </row>
    <row r="2" ht="28.5" customHeight="1" spans="1:10">
      <c r="A2" s="44" t="s">
        <v>323</v>
      </c>
      <c r="B2" s="26"/>
      <c r="C2" s="26"/>
      <c r="D2" s="26"/>
      <c r="E2" s="26"/>
      <c r="F2" s="45"/>
      <c r="G2" s="26"/>
      <c r="H2" s="45"/>
      <c r="I2" s="45"/>
      <c r="J2" s="26"/>
    </row>
    <row r="3" ht="17.25" customHeight="1" spans="1:10">
      <c r="A3" s="4" t="str">
        <f>"单位名称："&amp;"云南省体育专业人员服务中心"</f>
        <v>单位名称：云南省体育专业人员服务中心</v>
      </c>
    </row>
    <row r="4" ht="44.25" customHeight="1" spans="1:10">
      <c r="A4" s="46" t="s">
        <v>209</v>
      </c>
      <c r="B4" s="46" t="s">
        <v>210</v>
      </c>
      <c r="C4" s="46" t="s">
        <v>211</v>
      </c>
      <c r="D4" s="46" t="s">
        <v>212</v>
      </c>
      <c r="E4" s="46" t="s">
        <v>213</v>
      </c>
      <c r="F4" s="47" t="s">
        <v>214</v>
      </c>
      <c r="G4" s="46" t="s">
        <v>215</v>
      </c>
      <c r="H4" s="47" t="s">
        <v>216</v>
      </c>
      <c r="I4" s="47" t="s">
        <v>217</v>
      </c>
      <c r="J4" s="46" t="s">
        <v>218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21.8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60.8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customHeight="1" spans="1:10">
      <c r="A8" t="s">
        <v>324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D25" sqref="D25"/>
    </sheetView>
  </sheetViews>
  <sheetFormatPr defaultColWidth="9.64166666666667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325</v>
      </c>
    </row>
    <row r="2" ht="30.65" customHeight="1" spans="1:8">
      <c r="A2" s="35" t="s">
        <v>326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"单位名称："&amp;"云南省体育专业人员服务中心"</f>
        <v>单位名称：云南省体育专业人员服务中心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132</v>
      </c>
      <c r="B4" s="36" t="s">
        <v>327</v>
      </c>
      <c r="C4" s="36" t="s">
        <v>328</v>
      </c>
      <c r="D4" s="36" t="s">
        <v>329</v>
      </c>
      <c r="E4" s="36" t="s">
        <v>330</v>
      </c>
      <c r="F4" s="36" t="s">
        <v>331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279</v>
      </c>
      <c r="G5" s="36" t="s">
        <v>332</v>
      </c>
      <c r="H5" s="36" t="s">
        <v>333</v>
      </c>
    </row>
    <row r="6" ht="18.75" customHeight="1" spans="1:8">
      <c r="A6" s="37" t="s">
        <v>114</v>
      </c>
      <c r="B6" s="37" t="s">
        <v>115</v>
      </c>
      <c r="C6" s="37" t="s">
        <v>116</v>
      </c>
      <c r="D6" s="37" t="s">
        <v>117</v>
      </c>
      <c r="E6" s="37" t="s">
        <v>118</v>
      </c>
      <c r="F6" s="37" t="s">
        <v>119</v>
      </c>
      <c r="G6" s="37" t="s">
        <v>334</v>
      </c>
      <c r="H6" s="37" t="s">
        <v>335</v>
      </c>
    </row>
    <row r="7" ht="29.9" customHeight="1" spans="1:8">
      <c r="A7" s="38" t="s">
        <v>45</v>
      </c>
      <c r="B7" s="38" t="s">
        <v>336</v>
      </c>
      <c r="C7" s="38" t="s">
        <v>289</v>
      </c>
      <c r="D7" s="38" t="s">
        <v>337</v>
      </c>
      <c r="E7" s="36" t="s">
        <v>290</v>
      </c>
      <c r="F7" s="39">
        <v>5</v>
      </c>
      <c r="G7" s="40">
        <v>5000</v>
      </c>
      <c r="H7" s="40">
        <v>25000</v>
      </c>
    </row>
    <row r="8" ht="20.15" customHeight="1" spans="1:8">
      <c r="A8" s="36" t="s">
        <v>30</v>
      </c>
      <c r="B8" s="36"/>
      <c r="C8" s="36"/>
      <c r="D8" s="36"/>
      <c r="E8" s="36"/>
      <c r="F8" s="39">
        <v>5</v>
      </c>
      <c r="G8" s="40"/>
      <c r="H8" s="40">
        <v>25000</v>
      </c>
    </row>
    <row r="9" ht="19.5" customHeight="1" spans="1:8">
      <c r="A9" s="38" t="s">
        <v>338</v>
      </c>
      <c r="B9" s="38"/>
      <c r="C9" s="38"/>
      <c r="D9" s="38"/>
      <c r="E9" s="38"/>
      <c r="F9" s="41"/>
      <c r="G9" s="42"/>
      <c r="H9" s="42"/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" sqref="A1:K11"/>
    </sheetView>
  </sheetViews>
  <sheetFormatPr defaultColWidth="9.6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166666666667" customWidth="1"/>
    <col min="9" max="11" width="19.6" customWidth="1"/>
  </cols>
  <sheetData>
    <row r="1" ht="13.5" customHeight="1" spans="1:11">
      <c r="D1" s="1"/>
      <c r="E1" s="1"/>
      <c r="F1" s="1"/>
      <c r="G1" s="1"/>
      <c r="K1" s="2" t="s">
        <v>339</v>
      </c>
    </row>
    <row r="2" ht="27.75" customHeight="1" spans="1:11">
      <c r="A2" s="26" t="s">
        <v>340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"单位名称："&amp;"云南省体育专业人员服务中心"</f>
        <v>单位名称：云南省体育专业人员服务中心</v>
      </c>
      <c r="B3" s="5"/>
      <c r="C3" s="5"/>
      <c r="D3" s="5"/>
      <c r="E3" s="5"/>
      <c r="F3" s="5"/>
      <c r="G3" s="5"/>
      <c r="H3" s="6"/>
      <c r="I3" s="6"/>
      <c r="J3" s="6"/>
      <c r="K3" s="7" t="s">
        <v>122</v>
      </c>
    </row>
    <row r="4" ht="21.75" customHeight="1" spans="1:11">
      <c r="A4" s="8" t="s">
        <v>194</v>
      </c>
      <c r="B4" s="8" t="s">
        <v>134</v>
      </c>
      <c r="C4" s="8" t="s">
        <v>195</v>
      </c>
      <c r="D4" s="9" t="s">
        <v>135</v>
      </c>
      <c r="E4" s="9" t="s">
        <v>136</v>
      </c>
      <c r="F4" s="9" t="s">
        <v>137</v>
      </c>
      <c r="G4" s="9" t="s">
        <v>138</v>
      </c>
      <c r="H4" s="15" t="s">
        <v>30</v>
      </c>
      <c r="I4" s="10" t="s">
        <v>341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97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customHeight="1" spans="1:11">
      <c r="A11" t="s">
        <v>342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D42" sqref="D42"/>
    </sheetView>
  </sheetViews>
  <sheetFormatPr defaultColWidth="9.6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ht="13.5" customHeight="1" spans="1:7">
      <c r="D1" s="1"/>
      <c r="G1" s="2" t="s">
        <v>343</v>
      </c>
    </row>
    <row r="2" ht="27.75" customHeight="1" spans="1:7">
      <c r="A2" s="3" t="s">
        <v>344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"单位名称："&amp;"云南省体育专业人员服务中心"</f>
        <v>单位名称：云南省体育专业人员服务中心</v>
      </c>
      <c r="B3" s="5"/>
      <c r="C3" s="5"/>
      <c r="D3" s="5"/>
      <c r="E3" s="6"/>
      <c r="F3" s="6"/>
      <c r="G3" s="7" t="s">
        <v>122</v>
      </c>
    </row>
    <row r="4" ht="21.75" customHeight="1" spans="1:7">
      <c r="A4" s="8" t="s">
        <v>195</v>
      </c>
      <c r="B4" s="8" t="s">
        <v>194</v>
      </c>
      <c r="C4" s="8" t="s">
        <v>134</v>
      </c>
      <c r="D4" s="9" t="s">
        <v>345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346</v>
      </c>
      <c r="F5" s="9" t="s">
        <v>347</v>
      </c>
      <c r="G5" s="9" t="s">
        <v>348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349</v>
      </c>
      <c r="C10" s="24"/>
      <c r="D10" s="25"/>
      <c r="E10" s="22"/>
      <c r="F10" s="22"/>
      <c r="G10" s="22"/>
    </row>
    <row r="11" customHeight="1" spans="1:7">
      <c r="A11" t="s">
        <v>350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:S9"/>
    </sheetView>
  </sheetViews>
  <sheetFormatPr defaultColWidth="9.64166666666667" defaultRowHeight="14.25" customHeight="1"/>
  <cols>
    <col min="1" max="1" width="21.1333333333333" customWidth="1"/>
    <col min="2" max="2" width="35.2833333333333" customWidth="1"/>
    <col min="3" max="19" width="16.175" customWidth="1"/>
  </cols>
  <sheetData>
    <row r="1" ht="12" customHeight="1" spans="1:19">
      <c r="A1" s="146"/>
      <c r="J1" s="147"/>
      <c r="R1" s="2" t="s">
        <v>26</v>
      </c>
    </row>
    <row r="2" ht="36" customHeight="1" spans="1:19">
      <c r="A2" s="148" t="s">
        <v>27</v>
      </c>
      <c r="B2" s="26"/>
      <c r="C2" s="26"/>
      <c r="D2" s="26"/>
      <c r="E2" s="26"/>
      <c r="F2" s="26"/>
      <c r="G2" s="26"/>
      <c r="H2" s="26"/>
      <c r="I2" s="26"/>
      <c r="J2" s="45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2" t="str">
        <f>"单位名称："&amp;"云南省体育专业人员服务中心"</f>
        <v>单位名称：云南省体育专业人员服务中心</v>
      </c>
      <c r="B3" s="6"/>
      <c r="C3" s="6"/>
      <c r="D3" s="6"/>
      <c r="E3" s="6"/>
      <c r="F3" s="6"/>
      <c r="G3" s="6"/>
      <c r="H3" s="6"/>
      <c r="I3" s="6"/>
      <c r="J3" s="149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0" t="s">
        <v>28</v>
      </c>
      <c r="B4" s="151" t="s">
        <v>29</v>
      </c>
      <c r="C4" s="151" t="s">
        <v>30</v>
      </c>
      <c r="D4" s="152" t="s">
        <v>31</v>
      </c>
      <c r="E4" s="153"/>
      <c r="F4" s="153"/>
      <c r="G4" s="153"/>
      <c r="H4" s="153"/>
      <c r="I4" s="153"/>
      <c r="J4" s="154"/>
      <c r="K4" s="153"/>
      <c r="L4" s="153"/>
      <c r="M4" s="153"/>
      <c r="N4" s="155"/>
      <c r="O4" s="155" t="s">
        <v>20</v>
      </c>
      <c r="P4" s="155"/>
      <c r="Q4" s="155"/>
      <c r="R4" s="155"/>
      <c r="S4" s="155"/>
    </row>
    <row r="5" ht="18" customHeight="1" spans="1:19">
      <c r="A5" s="156"/>
      <c r="B5" s="157"/>
      <c r="C5" s="157"/>
      <c r="D5" s="157" t="s">
        <v>32</v>
      </c>
      <c r="E5" s="157" t="s">
        <v>33</v>
      </c>
      <c r="F5" s="157" t="s">
        <v>34</v>
      </c>
      <c r="G5" s="157" t="s">
        <v>35</v>
      </c>
      <c r="H5" s="157" t="s">
        <v>36</v>
      </c>
      <c r="I5" s="158" t="s">
        <v>37</v>
      </c>
      <c r="J5" s="159"/>
      <c r="K5" s="158" t="s">
        <v>38</v>
      </c>
      <c r="L5" s="158" t="s">
        <v>39</v>
      </c>
      <c r="M5" s="158" t="s">
        <v>40</v>
      </c>
      <c r="N5" s="160" t="s">
        <v>41</v>
      </c>
      <c r="O5" s="161" t="s">
        <v>32</v>
      </c>
      <c r="P5" s="161" t="s">
        <v>33</v>
      </c>
      <c r="Q5" s="161" t="s">
        <v>34</v>
      </c>
      <c r="R5" s="161" t="s">
        <v>35</v>
      </c>
      <c r="S5" s="161" t="s">
        <v>42</v>
      </c>
    </row>
    <row r="6" ht="29.25" customHeight="1" spans="1:19">
      <c r="A6" s="162"/>
      <c r="B6" s="163"/>
      <c r="C6" s="163"/>
      <c r="D6" s="163"/>
      <c r="E6" s="163"/>
      <c r="F6" s="163"/>
      <c r="G6" s="163"/>
      <c r="H6" s="163"/>
      <c r="I6" s="164" t="s">
        <v>32</v>
      </c>
      <c r="J6" s="164" t="s">
        <v>43</v>
      </c>
      <c r="K6" s="164" t="s">
        <v>38</v>
      </c>
      <c r="L6" s="164" t="s">
        <v>39</v>
      </c>
      <c r="M6" s="164" t="s">
        <v>40</v>
      </c>
      <c r="N6" s="164" t="s">
        <v>41</v>
      </c>
      <c r="O6" s="164"/>
      <c r="P6" s="164"/>
      <c r="Q6" s="164"/>
      <c r="R6" s="164"/>
      <c r="S6" s="164"/>
    </row>
    <row r="7" ht="16.5" customHeight="1" spans="1:19">
      <c r="A7" s="130">
        <v>1</v>
      </c>
      <c r="B7" s="19">
        <v>2</v>
      </c>
      <c r="C7" s="19">
        <v>3</v>
      </c>
      <c r="D7" s="19">
        <v>4</v>
      </c>
      <c r="E7" s="130">
        <v>5</v>
      </c>
      <c r="F7" s="19">
        <v>6</v>
      </c>
      <c r="G7" s="19">
        <v>7</v>
      </c>
      <c r="H7" s="130">
        <v>8</v>
      </c>
      <c r="I7" s="19">
        <v>9</v>
      </c>
      <c r="J7" s="28">
        <v>10</v>
      </c>
      <c r="K7" s="28">
        <v>11</v>
      </c>
      <c r="L7" s="165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 t="s">
        <v>44</v>
      </c>
      <c r="B8" s="29" t="s">
        <v>45</v>
      </c>
      <c r="C8" s="22">
        <v>3660670.27</v>
      </c>
      <c r="D8" s="122">
        <v>3535128.43</v>
      </c>
      <c r="E8" s="87">
        <v>2085128.43</v>
      </c>
      <c r="F8" s="87">
        <v>1450000</v>
      </c>
      <c r="G8" s="87"/>
      <c r="H8" s="87"/>
      <c r="I8" s="87"/>
      <c r="J8" s="87"/>
      <c r="K8" s="87"/>
      <c r="L8" s="87"/>
      <c r="M8" s="87"/>
      <c r="N8" s="87"/>
      <c r="O8" s="87">
        <v>125541.84</v>
      </c>
      <c r="P8" s="87"/>
      <c r="Q8" s="87">
        <v>125541.84</v>
      </c>
      <c r="R8" s="87"/>
      <c r="S8" s="87"/>
    </row>
    <row r="9" ht="16.5" customHeight="1" spans="1:19">
      <c r="A9" s="166" t="s">
        <v>30</v>
      </c>
      <c r="B9" s="167"/>
      <c r="C9" s="122">
        <v>3660670.27</v>
      </c>
      <c r="D9" s="122">
        <v>3535128.43</v>
      </c>
      <c r="E9" s="87">
        <v>2085128.43</v>
      </c>
      <c r="F9" s="87">
        <v>1450000</v>
      </c>
      <c r="G9" s="87"/>
      <c r="H9" s="87"/>
      <c r="I9" s="87"/>
      <c r="J9" s="87"/>
      <c r="K9" s="87"/>
      <c r="L9" s="87"/>
      <c r="M9" s="87"/>
      <c r="N9" s="87"/>
      <c r="O9" s="87">
        <v>125541.84</v>
      </c>
      <c r="P9" s="87"/>
      <c r="Q9" s="87">
        <v>125541.84</v>
      </c>
      <c r="R9" s="87"/>
      <c r="S9" s="8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1" sqref="A1:O27"/>
    </sheetView>
  </sheetViews>
  <sheetFormatPr defaultColWidth="9.64166666666667" defaultRowHeight="14.25" customHeight="1"/>
  <cols>
    <col min="1" max="1" width="14.2833333333333" customWidth="1"/>
    <col min="2" max="2" width="32.5666666666667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:15">
      <c r="O1" s="54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0" t="str">
        <f>"单位名称："&amp;"云南省体育专业人员服务中心"</f>
        <v>单位名称：云南省体育专业人员服务中心</v>
      </c>
      <c r="B3" s="101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2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1" t="s">
        <v>33</v>
      </c>
      <c r="E4" s="61"/>
      <c r="F4" s="61"/>
      <c r="G4" s="145" t="s">
        <v>34</v>
      </c>
      <c r="H4" s="9" t="s">
        <v>35</v>
      </c>
      <c r="I4" s="9" t="s">
        <v>50</v>
      </c>
      <c r="J4" s="10" t="s">
        <v>51</v>
      </c>
      <c r="K4" s="72" t="s">
        <v>52</v>
      </c>
      <c r="L4" s="72" t="s">
        <v>53</v>
      </c>
      <c r="M4" s="72" t="s">
        <v>54</v>
      </c>
      <c r="N4" s="72" t="s">
        <v>55</v>
      </c>
      <c r="O4" s="75" t="s">
        <v>56</v>
      </c>
    </row>
    <row r="5" ht="30" customHeight="1" spans="1:15">
      <c r="A5" s="18"/>
      <c r="B5" s="18"/>
      <c r="C5" s="18"/>
      <c r="D5" s="61" t="s">
        <v>32</v>
      </c>
      <c r="E5" s="61" t="s">
        <v>57</v>
      </c>
      <c r="F5" s="61" t="s">
        <v>58</v>
      </c>
      <c r="G5" s="18"/>
      <c r="H5" s="18"/>
      <c r="I5" s="18"/>
      <c r="J5" s="61" t="s">
        <v>32</v>
      </c>
      <c r="K5" s="83" t="s">
        <v>52</v>
      </c>
      <c r="L5" s="83" t="s">
        <v>53</v>
      </c>
      <c r="M5" s="83" t="s">
        <v>54</v>
      </c>
      <c r="N5" s="83" t="s">
        <v>55</v>
      </c>
      <c r="O5" s="83" t="s">
        <v>56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61">
        <v>15</v>
      </c>
    </row>
    <row r="7" ht="20.25" customHeight="1" spans="1:15">
      <c r="A7" s="29" t="s">
        <v>59</v>
      </c>
      <c r="B7" s="29" t="s">
        <v>60</v>
      </c>
      <c r="C7" s="122">
        <v>1523607.71</v>
      </c>
      <c r="D7" s="122">
        <v>1523607.71</v>
      </c>
      <c r="E7" s="122">
        <v>1523607.71</v>
      </c>
      <c r="F7" s="122"/>
      <c r="G7" s="87"/>
      <c r="H7" s="122"/>
      <c r="I7" s="122"/>
      <c r="J7" s="122"/>
      <c r="K7" s="122"/>
      <c r="L7" s="122"/>
      <c r="M7" s="87"/>
      <c r="N7" s="122"/>
      <c r="O7" s="122"/>
    </row>
    <row r="8" ht="20.25" customHeight="1" spans="1:15">
      <c r="A8" s="103" t="s">
        <v>61</v>
      </c>
      <c r="B8" s="103" t="s">
        <v>62</v>
      </c>
      <c r="C8" s="122">
        <v>1523607.71</v>
      </c>
      <c r="D8" s="122">
        <v>1523607.71</v>
      </c>
      <c r="E8" s="122">
        <v>1523607.71</v>
      </c>
      <c r="F8" s="122"/>
      <c r="G8" s="87"/>
      <c r="H8" s="122"/>
      <c r="I8" s="122"/>
      <c r="J8" s="122"/>
      <c r="K8" s="122"/>
      <c r="L8" s="122"/>
      <c r="M8" s="87"/>
      <c r="N8" s="122"/>
      <c r="O8" s="122"/>
    </row>
    <row r="9" ht="20.25" customHeight="1" spans="1:15">
      <c r="A9" s="104" t="s">
        <v>63</v>
      </c>
      <c r="B9" s="104" t="s">
        <v>64</v>
      </c>
      <c r="C9" s="122">
        <v>1523607.71</v>
      </c>
      <c r="D9" s="122">
        <v>1523607.71</v>
      </c>
      <c r="E9" s="122">
        <v>1523607.71</v>
      </c>
      <c r="F9" s="122"/>
      <c r="G9" s="87"/>
      <c r="H9" s="122"/>
      <c r="I9" s="122"/>
      <c r="J9" s="122"/>
      <c r="K9" s="122"/>
      <c r="L9" s="122"/>
      <c r="M9" s="87"/>
      <c r="N9" s="122"/>
      <c r="O9" s="122"/>
    </row>
    <row r="10" ht="20.25" customHeight="1" spans="1:15">
      <c r="A10" s="29" t="s">
        <v>65</v>
      </c>
      <c r="B10" s="29" t="s">
        <v>66</v>
      </c>
      <c r="C10" s="122">
        <v>212856.54</v>
      </c>
      <c r="D10" s="122">
        <v>212856.54</v>
      </c>
      <c r="E10" s="122">
        <v>212856.54</v>
      </c>
      <c r="F10" s="122"/>
      <c r="G10" s="87"/>
      <c r="H10" s="122"/>
      <c r="I10" s="122"/>
      <c r="J10" s="122"/>
      <c r="K10" s="122"/>
      <c r="L10" s="122"/>
      <c r="M10" s="87"/>
      <c r="N10" s="122"/>
      <c r="O10" s="122"/>
    </row>
    <row r="11" ht="20.25" customHeight="1" spans="1:15">
      <c r="A11" s="103" t="s">
        <v>67</v>
      </c>
      <c r="B11" s="103" t="s">
        <v>68</v>
      </c>
      <c r="C11" s="122">
        <v>203104.25</v>
      </c>
      <c r="D11" s="122">
        <v>203104.25</v>
      </c>
      <c r="E11" s="122">
        <v>203104.25</v>
      </c>
      <c r="F11" s="122"/>
      <c r="G11" s="87"/>
      <c r="H11" s="122"/>
      <c r="I11" s="122"/>
      <c r="J11" s="122"/>
      <c r="K11" s="122"/>
      <c r="L11" s="122"/>
      <c r="M11" s="87"/>
      <c r="N11" s="122"/>
      <c r="O11" s="122"/>
    </row>
    <row r="12" ht="20.25" customHeight="1" spans="1:15">
      <c r="A12" s="104" t="s">
        <v>69</v>
      </c>
      <c r="B12" s="104" t="s">
        <v>70</v>
      </c>
      <c r="C12" s="122">
        <v>1620</v>
      </c>
      <c r="D12" s="122">
        <v>1620</v>
      </c>
      <c r="E12" s="122">
        <v>1620</v>
      </c>
      <c r="F12" s="122"/>
      <c r="G12" s="87"/>
      <c r="H12" s="122"/>
      <c r="I12" s="122"/>
      <c r="J12" s="122"/>
      <c r="K12" s="122"/>
      <c r="L12" s="122"/>
      <c r="M12" s="87"/>
      <c r="N12" s="122"/>
      <c r="O12" s="122"/>
    </row>
    <row r="13" ht="20.25" customHeight="1" spans="1:15">
      <c r="A13" s="104" t="s">
        <v>71</v>
      </c>
      <c r="B13" s="104" t="s">
        <v>72</v>
      </c>
      <c r="C13" s="122">
        <v>201484.25</v>
      </c>
      <c r="D13" s="122">
        <v>201484.25</v>
      </c>
      <c r="E13" s="122">
        <v>201484.25</v>
      </c>
      <c r="F13" s="122"/>
      <c r="G13" s="87"/>
      <c r="H13" s="122"/>
      <c r="I13" s="122"/>
      <c r="J13" s="122"/>
      <c r="K13" s="122"/>
      <c r="L13" s="122"/>
      <c r="M13" s="87"/>
      <c r="N13" s="122"/>
      <c r="O13" s="122"/>
    </row>
    <row r="14" ht="20.25" customHeight="1" spans="1:15">
      <c r="A14" s="103" t="s">
        <v>73</v>
      </c>
      <c r="B14" s="103" t="s">
        <v>74</v>
      </c>
      <c r="C14" s="122">
        <v>9752.29</v>
      </c>
      <c r="D14" s="122">
        <v>9752.29</v>
      </c>
      <c r="E14" s="122">
        <v>9752.29</v>
      </c>
      <c r="F14" s="122"/>
      <c r="G14" s="87"/>
      <c r="H14" s="122"/>
      <c r="I14" s="122"/>
      <c r="J14" s="122"/>
      <c r="K14" s="122"/>
      <c r="L14" s="122"/>
      <c r="M14" s="87"/>
      <c r="N14" s="122"/>
      <c r="O14" s="122"/>
    </row>
    <row r="15" ht="20.25" customHeight="1" spans="1:15">
      <c r="A15" s="104" t="s">
        <v>75</v>
      </c>
      <c r="B15" s="104" t="s">
        <v>74</v>
      </c>
      <c r="C15" s="122">
        <v>9752.29</v>
      </c>
      <c r="D15" s="122">
        <v>9752.29</v>
      </c>
      <c r="E15" s="122">
        <v>9752.29</v>
      </c>
      <c r="F15" s="122"/>
      <c r="G15" s="87"/>
      <c r="H15" s="122"/>
      <c r="I15" s="122"/>
      <c r="J15" s="122"/>
      <c r="K15" s="122"/>
      <c r="L15" s="122"/>
      <c r="M15" s="87"/>
      <c r="N15" s="122"/>
      <c r="O15" s="122"/>
    </row>
    <row r="16" ht="20.25" customHeight="1" spans="1:15">
      <c r="A16" s="29" t="s">
        <v>76</v>
      </c>
      <c r="B16" s="29" t="s">
        <v>77</v>
      </c>
      <c r="C16" s="122">
        <v>202976.3</v>
      </c>
      <c r="D16" s="122">
        <v>202976.3</v>
      </c>
      <c r="E16" s="122">
        <v>202976.3</v>
      </c>
      <c r="F16" s="122"/>
      <c r="G16" s="87"/>
      <c r="H16" s="122"/>
      <c r="I16" s="122"/>
      <c r="J16" s="122"/>
      <c r="K16" s="122"/>
      <c r="L16" s="122"/>
      <c r="M16" s="87"/>
      <c r="N16" s="122"/>
      <c r="O16" s="122"/>
    </row>
    <row r="17" ht="20.25" customHeight="1" spans="1:15">
      <c r="A17" s="103" t="s">
        <v>78</v>
      </c>
      <c r="B17" s="103" t="s">
        <v>79</v>
      </c>
      <c r="C17" s="122">
        <v>202976.3</v>
      </c>
      <c r="D17" s="122">
        <v>202976.3</v>
      </c>
      <c r="E17" s="122">
        <v>202976.3</v>
      </c>
      <c r="F17" s="122"/>
      <c r="G17" s="87"/>
      <c r="H17" s="122"/>
      <c r="I17" s="122"/>
      <c r="J17" s="122"/>
      <c r="K17" s="122"/>
      <c r="L17" s="122"/>
      <c r="M17" s="87"/>
      <c r="N17" s="122"/>
      <c r="O17" s="122"/>
    </row>
    <row r="18" ht="20.25" customHeight="1" spans="1:15">
      <c r="A18" s="104" t="s">
        <v>80</v>
      </c>
      <c r="B18" s="104" t="s">
        <v>81</v>
      </c>
      <c r="C18" s="122">
        <v>125927.66</v>
      </c>
      <c r="D18" s="122">
        <v>125927.66</v>
      </c>
      <c r="E18" s="122">
        <v>125927.66</v>
      </c>
      <c r="F18" s="122"/>
      <c r="G18" s="87"/>
      <c r="H18" s="122"/>
      <c r="I18" s="122"/>
      <c r="J18" s="122"/>
      <c r="K18" s="122"/>
      <c r="L18" s="122"/>
      <c r="M18" s="87"/>
      <c r="N18" s="122"/>
      <c r="O18" s="122"/>
    </row>
    <row r="19" ht="20.25" customHeight="1" spans="1:15">
      <c r="A19" s="104" t="s">
        <v>82</v>
      </c>
      <c r="B19" s="104" t="s">
        <v>83</v>
      </c>
      <c r="C19" s="122">
        <v>71315.64</v>
      </c>
      <c r="D19" s="122">
        <v>71315.64</v>
      </c>
      <c r="E19" s="122">
        <v>71315.64</v>
      </c>
      <c r="F19" s="122"/>
      <c r="G19" s="87"/>
      <c r="H19" s="122"/>
      <c r="I19" s="122"/>
      <c r="J19" s="122"/>
      <c r="K19" s="122"/>
      <c r="L19" s="122"/>
      <c r="M19" s="87"/>
      <c r="N19" s="122"/>
      <c r="O19" s="122"/>
    </row>
    <row r="20" ht="20.25" customHeight="1" spans="1:15">
      <c r="A20" s="104" t="s">
        <v>84</v>
      </c>
      <c r="B20" s="104" t="s">
        <v>85</v>
      </c>
      <c r="C20" s="122">
        <v>5733</v>
      </c>
      <c r="D20" s="122">
        <v>5733</v>
      </c>
      <c r="E20" s="122">
        <v>5733</v>
      </c>
      <c r="F20" s="122"/>
      <c r="G20" s="87"/>
      <c r="H20" s="122"/>
      <c r="I20" s="122"/>
      <c r="J20" s="122"/>
      <c r="K20" s="122"/>
      <c r="L20" s="122"/>
      <c r="M20" s="87"/>
      <c r="N20" s="122"/>
      <c r="O20" s="122"/>
    </row>
    <row r="21" ht="20.25" customHeight="1" spans="1:15">
      <c r="A21" s="29" t="s">
        <v>86</v>
      </c>
      <c r="B21" s="29" t="s">
        <v>87</v>
      </c>
      <c r="C21" s="122">
        <v>145687.88</v>
      </c>
      <c r="D21" s="122">
        <v>145687.88</v>
      </c>
      <c r="E21" s="122">
        <v>145687.88</v>
      </c>
      <c r="F21" s="122"/>
      <c r="G21" s="87"/>
      <c r="H21" s="122"/>
      <c r="I21" s="122"/>
      <c r="J21" s="122"/>
      <c r="K21" s="122"/>
      <c r="L21" s="122"/>
      <c r="M21" s="87"/>
      <c r="N21" s="122"/>
      <c r="O21" s="122"/>
    </row>
    <row r="22" ht="20.25" customHeight="1" spans="1:15">
      <c r="A22" s="103" t="s">
        <v>88</v>
      </c>
      <c r="B22" s="103" t="s">
        <v>89</v>
      </c>
      <c r="C22" s="122">
        <v>145687.88</v>
      </c>
      <c r="D22" s="122">
        <v>145687.88</v>
      </c>
      <c r="E22" s="122">
        <v>145687.88</v>
      </c>
      <c r="F22" s="122"/>
      <c r="G22" s="87"/>
      <c r="H22" s="122"/>
      <c r="I22" s="122"/>
      <c r="J22" s="122"/>
      <c r="K22" s="122"/>
      <c r="L22" s="122"/>
      <c r="M22" s="87"/>
      <c r="N22" s="122"/>
      <c r="O22" s="122"/>
    </row>
    <row r="23" ht="20.25" customHeight="1" spans="1:15">
      <c r="A23" s="104" t="s">
        <v>90</v>
      </c>
      <c r="B23" s="104" t="s">
        <v>91</v>
      </c>
      <c r="C23" s="122">
        <v>145687.88</v>
      </c>
      <c r="D23" s="122">
        <v>145687.88</v>
      </c>
      <c r="E23" s="122">
        <v>145687.88</v>
      </c>
      <c r="F23" s="122"/>
      <c r="G23" s="87"/>
      <c r="H23" s="122"/>
      <c r="I23" s="122"/>
      <c r="J23" s="122"/>
      <c r="K23" s="122"/>
      <c r="L23" s="122"/>
      <c r="M23" s="87"/>
      <c r="N23" s="122"/>
      <c r="O23" s="122"/>
    </row>
    <row r="24" ht="20.25" customHeight="1" spans="1:15">
      <c r="A24" s="29" t="s">
        <v>92</v>
      </c>
      <c r="B24" s="29" t="s">
        <v>56</v>
      </c>
      <c r="C24" s="122">
        <v>1575541.84</v>
      </c>
      <c r="D24" s="122"/>
      <c r="E24" s="122"/>
      <c r="F24" s="122"/>
      <c r="G24" s="87">
        <v>1575541.84</v>
      </c>
      <c r="H24" s="122"/>
      <c r="I24" s="122"/>
      <c r="J24" s="122"/>
      <c r="K24" s="122"/>
      <c r="L24" s="122"/>
      <c r="M24" s="87"/>
      <c r="N24" s="122"/>
      <c r="O24" s="122"/>
    </row>
    <row r="25" ht="20.25" customHeight="1" spans="1:15">
      <c r="A25" s="103" t="s">
        <v>93</v>
      </c>
      <c r="B25" s="103" t="s">
        <v>94</v>
      </c>
      <c r="C25" s="122">
        <v>1575541.84</v>
      </c>
      <c r="D25" s="122"/>
      <c r="E25" s="122"/>
      <c r="F25" s="122"/>
      <c r="G25" s="87">
        <v>1575541.84</v>
      </c>
      <c r="H25" s="122"/>
      <c r="I25" s="122"/>
      <c r="J25" s="122"/>
      <c r="K25" s="122"/>
      <c r="L25" s="122"/>
      <c r="M25" s="87"/>
      <c r="N25" s="122"/>
      <c r="O25" s="122"/>
    </row>
    <row r="26" ht="20.25" customHeight="1" spans="1:15">
      <c r="A26" s="104" t="s">
        <v>95</v>
      </c>
      <c r="B26" s="104" t="s">
        <v>96</v>
      </c>
      <c r="C26" s="122">
        <v>1575541.84</v>
      </c>
      <c r="D26" s="122"/>
      <c r="E26" s="122"/>
      <c r="F26" s="122"/>
      <c r="G26" s="87">
        <v>1575541.84</v>
      </c>
      <c r="H26" s="122"/>
      <c r="I26" s="122"/>
      <c r="J26" s="122"/>
      <c r="K26" s="122"/>
      <c r="L26" s="122"/>
      <c r="M26" s="87"/>
      <c r="N26" s="122"/>
      <c r="O26" s="122"/>
    </row>
    <row r="27" ht="17.25" customHeight="1" spans="1:15">
      <c r="A27" s="105" t="s">
        <v>97</v>
      </c>
      <c r="B27" s="106" t="s">
        <v>97</v>
      </c>
      <c r="C27" s="122">
        <v>3660670.27</v>
      </c>
      <c r="D27" s="122">
        <v>2085128.43</v>
      </c>
      <c r="E27" s="122">
        <v>2085128.43</v>
      </c>
      <c r="F27" s="122"/>
      <c r="G27" s="87">
        <v>1575541.84</v>
      </c>
      <c r="H27" s="122"/>
      <c r="I27" s="122"/>
      <c r="J27" s="122"/>
      <c r="K27" s="122"/>
      <c r="L27" s="122"/>
      <c r="M27" s="87"/>
      <c r="N27" s="122"/>
      <c r="O27" s="122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:D16"/>
    </sheetView>
  </sheetViews>
  <sheetFormatPr defaultColWidth="9.64166666666667" defaultRowHeight="14.25" customHeight="1" outlineLevelCol="3"/>
  <cols>
    <col min="1" max="1" width="49.2833333333333" customWidth="1"/>
    <col min="2" max="2" width="43.3166666666667" customWidth="1"/>
    <col min="3" max="3" width="48.5666666666667" customWidth="1"/>
    <col min="4" max="4" width="41.175" customWidth="1"/>
  </cols>
  <sheetData>
    <row r="1" customHeight="1" spans="1:4">
      <c r="D1" s="91" t="s">
        <v>98</v>
      </c>
    </row>
    <row r="2" ht="31.5" customHeight="1" spans="1:4">
      <c r="A2" s="44" t="s">
        <v>99</v>
      </c>
      <c r="B2" s="132"/>
      <c r="C2" s="132"/>
      <c r="D2" s="132"/>
    </row>
    <row r="3" ht="17.25" customHeight="1" spans="1:4">
      <c r="A3" s="4" t="str">
        <f>"单位名称："&amp;"云南省体育专业人员服务中心"</f>
        <v>单位名称：云南省体育专业人员服务中心</v>
      </c>
      <c r="B3" s="133"/>
      <c r="C3" s="133"/>
      <c r="D3" s="93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4" t="s">
        <v>6</v>
      </c>
      <c r="C5" s="15" t="s">
        <v>100</v>
      </c>
      <c r="D5" s="134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5" t="s">
        <v>101</v>
      </c>
      <c r="B7" s="136">
        <v>3535128.43</v>
      </c>
      <c r="C7" s="137" t="s">
        <v>102</v>
      </c>
      <c r="D7" s="136">
        <v>3660670.27</v>
      </c>
    </row>
    <row r="8" ht="29.15" customHeight="1" spans="1:4">
      <c r="A8" s="138" t="s">
        <v>103</v>
      </c>
      <c r="B8" s="87">
        <v>2085128.43</v>
      </c>
      <c r="C8" s="112" t="str">
        <f>"（一）"&amp;"文化旅游体育与传媒支出"</f>
        <v>（一）文化旅游体育与传媒支出</v>
      </c>
      <c r="D8" s="87">
        <v>1523607.71</v>
      </c>
    </row>
    <row r="9" ht="29.15" customHeight="1" spans="1:4">
      <c r="A9" s="138" t="s">
        <v>104</v>
      </c>
      <c r="B9" s="87">
        <v>1450000</v>
      </c>
      <c r="C9" s="112" t="str">
        <f>"（二）"&amp;"社会保障和就业支出"</f>
        <v>（二）社会保障和就业支出</v>
      </c>
      <c r="D9" s="87">
        <v>212856.54</v>
      </c>
    </row>
    <row r="10" ht="29.15" customHeight="1" spans="1:4">
      <c r="A10" s="138" t="s">
        <v>105</v>
      </c>
      <c r="B10" s="87"/>
      <c r="C10" s="112" t="str">
        <f>"（三）"&amp;"卫生健康支出"</f>
        <v>（三）卫生健康支出</v>
      </c>
      <c r="D10" s="87">
        <v>202976.3</v>
      </c>
    </row>
    <row r="11" ht="29.15" customHeight="1" spans="1:4">
      <c r="A11" s="139" t="s">
        <v>106</v>
      </c>
      <c r="B11" s="140">
        <v>125541.84</v>
      </c>
      <c r="C11" s="112" t="str">
        <f>"（四）"&amp;"住房保障支出"</f>
        <v>（四）住房保障支出</v>
      </c>
      <c r="D11" s="87">
        <v>145687.88</v>
      </c>
    </row>
    <row r="12" ht="29.15" customHeight="1" spans="1:4">
      <c r="A12" s="138" t="s">
        <v>103</v>
      </c>
      <c r="B12" s="122"/>
      <c r="C12" s="112" t="str">
        <f>"（五）"&amp;"其他支出"</f>
        <v>（五）其他支出</v>
      </c>
      <c r="D12" s="87">
        <v>1575541.84</v>
      </c>
    </row>
    <row r="13" ht="29.15" customHeight="1" spans="1:4">
      <c r="A13" s="141" t="s">
        <v>104</v>
      </c>
      <c r="B13" s="122">
        <v>125541.84</v>
      </c>
      <c r="C13" s="142"/>
      <c r="D13" s="140"/>
    </row>
    <row r="14" ht="29.15" customHeight="1" spans="1:4">
      <c r="A14" s="141" t="s">
        <v>105</v>
      </c>
      <c r="B14" s="140"/>
      <c r="C14" s="142"/>
      <c r="D14" s="140"/>
    </row>
    <row r="15" ht="29.15" customHeight="1" spans="1:4">
      <c r="A15" s="143"/>
      <c r="B15" s="140"/>
      <c r="C15" s="144" t="s">
        <v>107</v>
      </c>
      <c r="D15" s="140"/>
    </row>
    <row r="16" ht="29.15" customHeight="1" spans="1:4">
      <c r="A16" s="143" t="s">
        <v>108</v>
      </c>
      <c r="B16" s="140">
        <v>3660670.27</v>
      </c>
      <c r="C16" s="142" t="s">
        <v>25</v>
      </c>
      <c r="D16" s="140">
        <v>3660670.27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:G24"/>
    </sheetView>
  </sheetViews>
  <sheetFormatPr defaultColWidth="9.64166666666667" defaultRowHeight="14.25" customHeight="1" outlineLevelCol="6"/>
  <cols>
    <col min="1" max="1" width="20.1333333333333" customWidth="1"/>
    <col min="2" max="2" width="37.3166666666667" customWidth="1"/>
    <col min="3" max="3" width="24.2833333333333" customWidth="1"/>
    <col min="4" max="6" width="25.025" customWidth="1"/>
    <col min="7" max="7" width="24.2833333333333" customWidth="1"/>
  </cols>
  <sheetData>
    <row r="1" ht="12" customHeight="1" spans="1:7">
      <c r="D1" s="108"/>
      <c r="F1" s="54"/>
      <c r="G1" s="54" t="s">
        <v>109</v>
      </c>
    </row>
    <row r="2" ht="39" customHeight="1" spans="1:7">
      <c r="A2" s="3" t="s">
        <v>110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"单位名称："&amp;"云南省体育专业人员服务中心"</f>
        <v>单位名称：云南省体育专业人员服务中心</v>
      </c>
      <c r="F3" s="102"/>
      <c r="G3" s="102" t="s">
        <v>2</v>
      </c>
    </row>
    <row r="4" ht="20.25" customHeight="1" spans="1:7">
      <c r="A4" s="124" t="s">
        <v>111</v>
      </c>
      <c r="B4" s="125"/>
      <c r="C4" s="126" t="s">
        <v>30</v>
      </c>
      <c r="D4" s="11" t="s">
        <v>57</v>
      </c>
      <c r="E4" s="11"/>
      <c r="F4" s="12"/>
      <c r="G4" s="126" t="s">
        <v>58</v>
      </c>
    </row>
    <row r="5" ht="20.25" customHeight="1" spans="1:7">
      <c r="A5" s="127" t="s">
        <v>48</v>
      </c>
      <c r="B5" s="128" t="s">
        <v>49</v>
      </c>
      <c r="C5" s="94"/>
      <c r="D5" s="94" t="s">
        <v>32</v>
      </c>
      <c r="E5" s="94" t="s">
        <v>112</v>
      </c>
      <c r="F5" s="94" t="s">
        <v>113</v>
      </c>
      <c r="G5" s="94"/>
    </row>
    <row r="6" ht="13.5" customHeight="1" spans="1:7">
      <c r="A6" s="129" t="s">
        <v>114</v>
      </c>
      <c r="B6" s="129" t="s">
        <v>115</v>
      </c>
      <c r="C6" s="129" t="s">
        <v>116</v>
      </c>
      <c r="D6" s="61"/>
      <c r="E6" s="129" t="s">
        <v>117</v>
      </c>
      <c r="F6" s="129" t="s">
        <v>118</v>
      </c>
      <c r="G6" s="129" t="s">
        <v>119</v>
      </c>
    </row>
    <row r="7" ht="18" customHeight="1" spans="1:7">
      <c r="A7" s="29" t="s">
        <v>59</v>
      </c>
      <c r="B7" s="29" t="s">
        <v>60</v>
      </c>
      <c r="C7" s="22">
        <v>1523607.71</v>
      </c>
      <c r="D7" s="22">
        <v>1523607.71</v>
      </c>
      <c r="E7" s="22">
        <v>1397311</v>
      </c>
      <c r="F7" s="22">
        <v>126296.71</v>
      </c>
      <c r="G7" s="22"/>
    </row>
    <row r="8" ht="18" customHeight="1" spans="1:7">
      <c r="A8" s="29" t="s">
        <v>61</v>
      </c>
      <c r="B8" s="103" t="s">
        <v>62</v>
      </c>
      <c r="C8" s="22">
        <v>1523607.71</v>
      </c>
      <c r="D8" s="22">
        <v>1523607.71</v>
      </c>
      <c r="E8" s="22">
        <v>1397311</v>
      </c>
      <c r="F8" s="22">
        <v>126296.71</v>
      </c>
      <c r="G8" s="22"/>
    </row>
    <row r="9" ht="18" customHeight="1" spans="1:7">
      <c r="A9" s="29" t="s">
        <v>63</v>
      </c>
      <c r="B9" s="104" t="s">
        <v>64</v>
      </c>
      <c r="C9" s="22">
        <v>1523607.71</v>
      </c>
      <c r="D9" s="22">
        <v>1523607.71</v>
      </c>
      <c r="E9" s="22">
        <v>1397311</v>
      </c>
      <c r="F9" s="22">
        <v>126296.71</v>
      </c>
      <c r="G9" s="22"/>
    </row>
    <row r="10" ht="18" customHeight="1" spans="1:7">
      <c r="A10" s="29" t="s">
        <v>65</v>
      </c>
      <c r="B10" s="29" t="s">
        <v>66</v>
      </c>
      <c r="C10" s="22">
        <v>212856.54</v>
      </c>
      <c r="D10" s="22">
        <v>212856.54</v>
      </c>
      <c r="E10" s="22">
        <v>211236.54</v>
      </c>
      <c r="F10" s="22">
        <v>1620</v>
      </c>
      <c r="G10" s="22"/>
    </row>
    <row r="11" ht="18" customHeight="1" spans="1:7">
      <c r="A11" s="29" t="s">
        <v>67</v>
      </c>
      <c r="B11" s="103" t="s">
        <v>68</v>
      </c>
      <c r="C11" s="22">
        <v>203104.25</v>
      </c>
      <c r="D11" s="22">
        <v>203104.25</v>
      </c>
      <c r="E11" s="22">
        <v>201484.25</v>
      </c>
      <c r="F11" s="22">
        <v>1620</v>
      </c>
      <c r="G11" s="22"/>
    </row>
    <row r="12" ht="18" customHeight="1" spans="1:7">
      <c r="A12" s="29" t="s">
        <v>69</v>
      </c>
      <c r="B12" s="104" t="s">
        <v>70</v>
      </c>
      <c r="C12" s="22">
        <v>1620</v>
      </c>
      <c r="D12" s="22">
        <v>1620</v>
      </c>
      <c r="E12" s="22"/>
      <c r="F12" s="22">
        <v>1620</v>
      </c>
      <c r="G12" s="22"/>
    </row>
    <row r="13" ht="18" customHeight="1" spans="1:7">
      <c r="A13" s="29" t="s">
        <v>71</v>
      </c>
      <c r="B13" s="104" t="s">
        <v>72</v>
      </c>
      <c r="C13" s="22">
        <v>201484.25</v>
      </c>
      <c r="D13" s="22">
        <v>201484.25</v>
      </c>
      <c r="E13" s="22">
        <v>201484.25</v>
      </c>
      <c r="F13" s="22"/>
      <c r="G13" s="22"/>
    </row>
    <row r="14" ht="18" customHeight="1" spans="1:7">
      <c r="A14" s="29" t="s">
        <v>73</v>
      </c>
      <c r="B14" s="103" t="s">
        <v>74</v>
      </c>
      <c r="C14" s="22">
        <v>9752.29</v>
      </c>
      <c r="D14" s="22">
        <v>9752.29</v>
      </c>
      <c r="E14" s="22">
        <v>9752.29</v>
      </c>
      <c r="F14" s="22"/>
      <c r="G14" s="22"/>
    </row>
    <row r="15" ht="18" customHeight="1" spans="1:7">
      <c r="A15" s="29" t="s">
        <v>75</v>
      </c>
      <c r="B15" s="104" t="s">
        <v>74</v>
      </c>
      <c r="C15" s="22">
        <v>9752.29</v>
      </c>
      <c r="D15" s="22">
        <v>9752.29</v>
      </c>
      <c r="E15" s="22">
        <v>9752.29</v>
      </c>
      <c r="F15" s="22"/>
      <c r="G15" s="22"/>
    </row>
    <row r="16" ht="18" customHeight="1" spans="1:7">
      <c r="A16" s="29" t="s">
        <v>76</v>
      </c>
      <c r="B16" s="29" t="s">
        <v>77</v>
      </c>
      <c r="C16" s="22">
        <v>202976.3</v>
      </c>
      <c r="D16" s="22">
        <v>202976.3</v>
      </c>
      <c r="E16" s="22">
        <v>202976.3</v>
      </c>
      <c r="F16" s="22"/>
      <c r="G16" s="22"/>
    </row>
    <row r="17" ht="18" customHeight="1" spans="1:7">
      <c r="A17" s="29" t="s">
        <v>78</v>
      </c>
      <c r="B17" s="103" t="s">
        <v>79</v>
      </c>
      <c r="C17" s="22">
        <v>202976.3</v>
      </c>
      <c r="D17" s="22">
        <v>202976.3</v>
      </c>
      <c r="E17" s="22">
        <v>202976.3</v>
      </c>
      <c r="F17" s="22"/>
      <c r="G17" s="22"/>
    </row>
    <row r="18" ht="18" customHeight="1" spans="1:7">
      <c r="A18" s="29" t="s">
        <v>80</v>
      </c>
      <c r="B18" s="104" t="s">
        <v>81</v>
      </c>
      <c r="C18" s="22">
        <v>125927.66</v>
      </c>
      <c r="D18" s="22">
        <v>125927.66</v>
      </c>
      <c r="E18" s="22">
        <v>125927.66</v>
      </c>
      <c r="F18" s="22"/>
      <c r="G18" s="22"/>
    </row>
    <row r="19" ht="18" customHeight="1" spans="1:7">
      <c r="A19" s="29" t="s">
        <v>82</v>
      </c>
      <c r="B19" s="104" t="s">
        <v>83</v>
      </c>
      <c r="C19" s="22">
        <v>71315.64</v>
      </c>
      <c r="D19" s="22">
        <v>71315.64</v>
      </c>
      <c r="E19" s="22">
        <v>71315.64</v>
      </c>
      <c r="F19" s="22"/>
      <c r="G19" s="22"/>
    </row>
    <row r="20" ht="18" customHeight="1" spans="1:7">
      <c r="A20" s="29" t="s">
        <v>84</v>
      </c>
      <c r="B20" s="104" t="s">
        <v>85</v>
      </c>
      <c r="C20" s="22">
        <v>5733</v>
      </c>
      <c r="D20" s="22">
        <v>5733</v>
      </c>
      <c r="E20" s="22">
        <v>5733</v>
      </c>
      <c r="F20" s="22"/>
      <c r="G20" s="22"/>
    </row>
    <row r="21" ht="18" customHeight="1" spans="1:7">
      <c r="A21" s="29" t="s">
        <v>86</v>
      </c>
      <c r="B21" s="29" t="s">
        <v>87</v>
      </c>
      <c r="C21" s="22">
        <v>145687.88</v>
      </c>
      <c r="D21" s="22">
        <v>145687.88</v>
      </c>
      <c r="E21" s="22">
        <v>145687.88</v>
      </c>
      <c r="F21" s="22"/>
      <c r="G21" s="22"/>
    </row>
    <row r="22" ht="18" customHeight="1" spans="1:7">
      <c r="A22" s="29" t="s">
        <v>88</v>
      </c>
      <c r="B22" s="103" t="s">
        <v>89</v>
      </c>
      <c r="C22" s="22">
        <v>145687.88</v>
      </c>
      <c r="D22" s="22">
        <v>145687.88</v>
      </c>
      <c r="E22" s="22">
        <v>145687.88</v>
      </c>
      <c r="F22" s="22"/>
      <c r="G22" s="22"/>
    </row>
    <row r="23" ht="18" customHeight="1" spans="1:7">
      <c r="A23" s="29" t="s">
        <v>90</v>
      </c>
      <c r="B23" s="104" t="s">
        <v>91</v>
      </c>
      <c r="C23" s="22">
        <v>145687.88</v>
      </c>
      <c r="D23" s="22">
        <v>145687.88</v>
      </c>
      <c r="E23" s="22">
        <v>145687.88</v>
      </c>
      <c r="F23" s="22"/>
      <c r="G23" s="22"/>
    </row>
    <row r="24" ht="18" customHeight="1" spans="1:7">
      <c r="A24" s="130" t="s">
        <v>97</v>
      </c>
      <c r="B24" s="131" t="s">
        <v>97</v>
      </c>
      <c r="C24" s="22">
        <v>2085128.43</v>
      </c>
      <c r="D24" s="22">
        <v>2085128.43</v>
      </c>
      <c r="E24" s="22">
        <v>1957211.72</v>
      </c>
      <c r="F24" s="22">
        <v>127916.71</v>
      </c>
      <c r="G24" s="22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1" sqref="A1:F8"/>
    </sheetView>
  </sheetViews>
  <sheetFormatPr defaultColWidth="9.64166666666667" defaultRowHeight="14.25" customHeight="1" outlineLevelRow="7" outlineLevelCol="5"/>
  <cols>
    <col min="1" max="1" width="27.4166666666667" customWidth="1"/>
    <col min="2" max="6" width="31.175" customWidth="1"/>
  </cols>
  <sheetData>
    <row r="1" ht="12" customHeight="1" spans="1:6">
      <c r="A1" s="118"/>
      <c r="B1" s="118"/>
      <c r="C1" s="59"/>
      <c r="F1" s="58" t="s">
        <v>120</v>
      </c>
    </row>
    <row r="2" ht="25.5" customHeight="1" spans="1:6">
      <c r="A2" s="119" t="s">
        <v>121</v>
      </c>
      <c r="B2" s="119"/>
      <c r="C2" s="119"/>
      <c r="D2" s="119"/>
      <c r="E2" s="119"/>
      <c r="F2" s="119"/>
    </row>
    <row r="3" ht="15.75" customHeight="1" spans="1:6">
      <c r="A3" s="4" t="str">
        <f>"单位名称："&amp;"云南省体育专业人员服务中心"</f>
        <v>单位名称：云南省体育专业人员服务中心</v>
      </c>
      <c r="B3" s="118"/>
      <c r="C3" s="59"/>
      <c r="F3" s="58" t="s">
        <v>122</v>
      </c>
    </row>
    <row r="4" ht="19.5" customHeight="1" spans="1:6">
      <c r="A4" s="9" t="s">
        <v>123</v>
      </c>
      <c r="B4" s="15" t="s">
        <v>124</v>
      </c>
      <c r="C4" s="10" t="s">
        <v>125</v>
      </c>
      <c r="D4" s="11"/>
      <c r="E4" s="12"/>
      <c r="F4" s="15" t="s">
        <v>126</v>
      </c>
    </row>
    <row r="5" ht="19.5" customHeight="1" spans="1:6">
      <c r="A5" s="17"/>
      <c r="B5" s="18"/>
      <c r="C5" s="61" t="s">
        <v>32</v>
      </c>
      <c r="D5" s="61" t="s">
        <v>127</v>
      </c>
      <c r="E5" s="61" t="s">
        <v>128</v>
      </c>
      <c r="F5" s="18"/>
    </row>
    <row r="6" ht="18.75" customHeight="1" spans="1:6">
      <c r="A6" s="120">
        <v>1</v>
      </c>
      <c r="B6" s="120">
        <v>2</v>
      </c>
      <c r="C6" s="121">
        <v>3</v>
      </c>
      <c r="D6" s="120">
        <v>4</v>
      </c>
      <c r="E6" s="120">
        <v>5</v>
      </c>
      <c r="F6" s="120">
        <v>6</v>
      </c>
    </row>
    <row r="7" ht="18.75" customHeight="1" spans="1:6">
      <c r="A7" s="122"/>
      <c r="B7" s="122"/>
      <c r="C7" s="123"/>
      <c r="D7" s="122"/>
      <c r="E7" s="122"/>
      <c r="F7" s="122"/>
    </row>
    <row r="8" customHeight="1" spans="1:6">
      <c r="A8" t="s">
        <v>129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1"/>
  <sheetViews>
    <sheetView showZeros="0" workbookViewId="0">
      <selection activeCell="A4" sqref="A1:W31"/>
    </sheetView>
  </sheetViews>
  <sheetFormatPr defaultColWidth="9.6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75" customWidth="1"/>
    <col min="8" max="13" width="15.3166666666667" customWidth="1"/>
    <col min="14" max="16" width="14.7416666666667" customWidth="1"/>
    <col min="17" max="17" width="14.875" customWidth="1"/>
    <col min="18" max="23" width="15.025" customWidth="1"/>
  </cols>
  <sheetData>
    <row r="1" ht="13.5" customHeight="1" spans="1:23">
      <c r="D1" s="1"/>
      <c r="E1" s="1"/>
      <c r="F1" s="1"/>
      <c r="G1" s="1"/>
      <c r="U1" s="108"/>
      <c r="W1" s="54" t="s">
        <v>130</v>
      </c>
    </row>
    <row r="2" ht="27.75" customHeight="1" spans="1:23">
      <c r="A2" s="26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"单位名称："&amp;"云南省体育专业人员服务中心"</f>
        <v>单位名称：云南省体育专业人员服务中心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8"/>
      <c r="W3" s="102" t="s">
        <v>122</v>
      </c>
    </row>
    <row r="4" ht="21.75" customHeight="1" spans="1:23">
      <c r="A4" s="8" t="s">
        <v>132</v>
      </c>
      <c r="B4" s="8" t="s">
        <v>133</v>
      </c>
      <c r="C4" s="8" t="s">
        <v>134</v>
      </c>
      <c r="D4" s="9" t="s">
        <v>135</v>
      </c>
      <c r="E4" s="9" t="s">
        <v>136</v>
      </c>
      <c r="F4" s="9" t="s">
        <v>137</v>
      </c>
      <c r="G4" s="9" t="s">
        <v>138</v>
      </c>
      <c r="H4" s="61" t="s">
        <v>139</v>
      </c>
      <c r="I4" s="61"/>
      <c r="J4" s="61"/>
      <c r="K4" s="61"/>
      <c r="L4" s="110"/>
      <c r="M4" s="110"/>
      <c r="N4" s="110"/>
      <c r="O4" s="110"/>
      <c r="P4" s="110"/>
      <c r="Q4" s="46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30</v>
      </c>
      <c r="I5" s="46" t="s">
        <v>33</v>
      </c>
      <c r="J5" s="46"/>
      <c r="K5" s="46"/>
      <c r="L5" s="110"/>
      <c r="M5" s="110"/>
      <c r="N5" s="110" t="s">
        <v>140</v>
      </c>
      <c r="O5" s="110"/>
      <c r="P5" s="110"/>
      <c r="Q5" s="46" t="s">
        <v>36</v>
      </c>
      <c r="R5" s="61" t="s">
        <v>51</v>
      </c>
      <c r="S5" s="46"/>
      <c r="T5" s="46"/>
      <c r="U5" s="46"/>
      <c r="V5" s="46"/>
      <c r="W5" s="46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6" t="s">
        <v>141</v>
      </c>
      <c r="J6" s="46" t="s">
        <v>142</v>
      </c>
      <c r="K6" s="46" t="s">
        <v>143</v>
      </c>
      <c r="L6" s="115" t="s">
        <v>144</v>
      </c>
      <c r="M6" s="115" t="s">
        <v>145</v>
      </c>
      <c r="N6" s="115" t="s">
        <v>33</v>
      </c>
      <c r="O6" s="115" t="s">
        <v>34</v>
      </c>
      <c r="P6" s="115" t="s">
        <v>35</v>
      </c>
      <c r="Q6" s="46"/>
      <c r="R6" s="46" t="s">
        <v>32</v>
      </c>
      <c r="S6" s="46" t="s">
        <v>43</v>
      </c>
      <c r="T6" s="46" t="s">
        <v>146</v>
      </c>
      <c r="U6" s="46" t="s">
        <v>39</v>
      </c>
      <c r="V6" s="46" t="s">
        <v>40</v>
      </c>
      <c r="W6" s="46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6"/>
      <c r="J7" s="46"/>
      <c r="K7" s="46"/>
      <c r="L7" s="115"/>
      <c r="M7" s="115"/>
      <c r="N7" s="115"/>
      <c r="O7" s="115"/>
      <c r="P7" s="115"/>
      <c r="Q7" s="46"/>
      <c r="R7" s="46"/>
      <c r="S7" s="46"/>
      <c r="T7" s="46"/>
      <c r="U7" s="46"/>
      <c r="V7" s="46"/>
      <c r="W7" s="46"/>
    </row>
    <row r="8" ht="15" customHeight="1" spans="1:23">
      <c r="A8" s="116">
        <v>1</v>
      </c>
      <c r="B8" s="116">
        <v>2</v>
      </c>
      <c r="C8" s="116">
        <v>3</v>
      </c>
      <c r="D8" s="116">
        <v>4</v>
      </c>
      <c r="E8" s="116">
        <v>5</v>
      </c>
      <c r="F8" s="116">
        <v>6</v>
      </c>
      <c r="G8" s="116">
        <v>7</v>
      </c>
      <c r="H8" s="116">
        <v>8</v>
      </c>
      <c r="I8" s="116">
        <v>9</v>
      </c>
      <c r="J8" s="116">
        <v>10</v>
      </c>
      <c r="K8" s="116">
        <v>11</v>
      </c>
      <c r="L8" s="116">
        <v>12</v>
      </c>
      <c r="M8" s="116">
        <v>13</v>
      </c>
      <c r="N8" s="116">
        <v>14</v>
      </c>
      <c r="O8" s="116">
        <v>15</v>
      </c>
      <c r="P8" s="116">
        <v>16</v>
      </c>
      <c r="Q8" s="116">
        <v>17</v>
      </c>
      <c r="R8" s="116">
        <v>18</v>
      </c>
      <c r="S8" s="116">
        <v>19</v>
      </c>
      <c r="T8" s="116">
        <v>20</v>
      </c>
      <c r="U8" s="116">
        <v>21</v>
      </c>
      <c r="V8" s="116">
        <v>22</v>
      </c>
      <c r="W8" s="116">
        <v>23</v>
      </c>
    </row>
    <row r="9" ht="18.75" customHeight="1" spans="1:23">
      <c r="A9" s="112" t="s">
        <v>45</v>
      </c>
      <c r="B9" s="113"/>
      <c r="C9" s="112"/>
      <c r="D9" s="112"/>
      <c r="E9" s="112"/>
      <c r="F9" s="112"/>
      <c r="G9" s="112"/>
      <c r="H9" s="22">
        <v>2085128.43</v>
      </c>
      <c r="I9" s="22">
        <v>2085128.43</v>
      </c>
      <c r="J9" s="22">
        <v>516193.48</v>
      </c>
      <c r="K9" s="22"/>
      <c r="L9" s="22">
        <v>1568934.95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7" t="s">
        <v>45</v>
      </c>
      <c r="B10" s="113" t="s">
        <v>147</v>
      </c>
      <c r="C10" s="112" t="s">
        <v>148</v>
      </c>
      <c r="D10" s="112" t="s">
        <v>63</v>
      </c>
      <c r="E10" s="112" t="s">
        <v>64</v>
      </c>
      <c r="F10" s="112" t="s">
        <v>149</v>
      </c>
      <c r="G10" s="112" t="s">
        <v>150</v>
      </c>
      <c r="H10" s="22">
        <v>544980</v>
      </c>
      <c r="I10" s="22">
        <v>544980</v>
      </c>
      <c r="J10" s="22">
        <v>136245</v>
      </c>
      <c r="K10" s="22"/>
      <c r="L10" s="22">
        <v>408735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7" t="s">
        <v>45</v>
      </c>
      <c r="B11" s="113" t="s">
        <v>147</v>
      </c>
      <c r="C11" s="112" t="s">
        <v>148</v>
      </c>
      <c r="D11" s="112" t="s">
        <v>63</v>
      </c>
      <c r="E11" s="112" t="s">
        <v>64</v>
      </c>
      <c r="F11" s="112" t="s">
        <v>151</v>
      </c>
      <c r="G11" s="112" t="s">
        <v>152</v>
      </c>
      <c r="H11" s="22">
        <v>45415</v>
      </c>
      <c r="I11" s="22">
        <v>45415</v>
      </c>
      <c r="J11" s="22">
        <v>11353.75</v>
      </c>
      <c r="K11" s="22"/>
      <c r="L11" s="22">
        <v>34061.25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7" t="s">
        <v>45</v>
      </c>
      <c r="B12" s="113" t="s">
        <v>147</v>
      </c>
      <c r="C12" s="112" t="s">
        <v>148</v>
      </c>
      <c r="D12" s="112" t="s">
        <v>63</v>
      </c>
      <c r="E12" s="112" t="s">
        <v>64</v>
      </c>
      <c r="F12" s="112" t="s">
        <v>153</v>
      </c>
      <c r="G12" s="112" t="s">
        <v>154</v>
      </c>
      <c r="H12" s="22">
        <v>806916</v>
      </c>
      <c r="I12" s="22">
        <v>806916</v>
      </c>
      <c r="J12" s="22">
        <v>201729</v>
      </c>
      <c r="K12" s="22"/>
      <c r="L12" s="22">
        <v>605187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7" t="s">
        <v>45</v>
      </c>
      <c r="B13" s="113" t="s">
        <v>155</v>
      </c>
      <c r="C13" s="112" t="s">
        <v>156</v>
      </c>
      <c r="D13" s="112" t="s">
        <v>71</v>
      </c>
      <c r="E13" s="112" t="s">
        <v>72</v>
      </c>
      <c r="F13" s="112" t="s">
        <v>157</v>
      </c>
      <c r="G13" s="112" t="s">
        <v>158</v>
      </c>
      <c r="H13" s="22">
        <v>201484.25</v>
      </c>
      <c r="I13" s="22">
        <v>201484.25</v>
      </c>
      <c r="J13" s="22">
        <v>50371.06</v>
      </c>
      <c r="K13" s="22"/>
      <c r="L13" s="22">
        <v>151113.19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7" t="s">
        <v>45</v>
      </c>
      <c r="B14" s="113" t="s">
        <v>155</v>
      </c>
      <c r="C14" s="112" t="s">
        <v>156</v>
      </c>
      <c r="D14" s="112" t="s">
        <v>75</v>
      </c>
      <c r="E14" s="112" t="s">
        <v>74</v>
      </c>
      <c r="F14" s="112" t="s">
        <v>159</v>
      </c>
      <c r="G14" s="112" t="s">
        <v>160</v>
      </c>
      <c r="H14" s="22">
        <v>9752.29</v>
      </c>
      <c r="I14" s="22">
        <v>9752.29</v>
      </c>
      <c r="J14" s="22">
        <v>2438.08</v>
      </c>
      <c r="K14" s="22"/>
      <c r="L14" s="22">
        <v>7314.21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7" t="s">
        <v>45</v>
      </c>
      <c r="B15" s="113" t="s">
        <v>155</v>
      </c>
      <c r="C15" s="112" t="s">
        <v>156</v>
      </c>
      <c r="D15" s="112" t="s">
        <v>80</v>
      </c>
      <c r="E15" s="112" t="s">
        <v>81</v>
      </c>
      <c r="F15" s="112" t="s">
        <v>161</v>
      </c>
      <c r="G15" s="112" t="s">
        <v>162</v>
      </c>
      <c r="H15" s="22">
        <v>125927.66</v>
      </c>
      <c r="I15" s="22">
        <v>125927.66</v>
      </c>
      <c r="J15" s="22">
        <v>31481.92</v>
      </c>
      <c r="K15" s="22"/>
      <c r="L15" s="22">
        <v>94445.74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7" t="s">
        <v>45</v>
      </c>
      <c r="B16" s="113" t="s">
        <v>155</v>
      </c>
      <c r="C16" s="112" t="s">
        <v>156</v>
      </c>
      <c r="D16" s="112" t="s">
        <v>82</v>
      </c>
      <c r="E16" s="112" t="s">
        <v>83</v>
      </c>
      <c r="F16" s="112" t="s">
        <v>163</v>
      </c>
      <c r="G16" s="112" t="s">
        <v>164</v>
      </c>
      <c r="H16" s="22">
        <v>71315.64</v>
      </c>
      <c r="I16" s="22">
        <v>71315.64</v>
      </c>
      <c r="J16" s="22">
        <v>17828.91</v>
      </c>
      <c r="K16" s="22"/>
      <c r="L16" s="22">
        <v>53486.73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7" t="s">
        <v>45</v>
      </c>
      <c r="B17" s="113" t="s">
        <v>155</v>
      </c>
      <c r="C17" s="112" t="s">
        <v>156</v>
      </c>
      <c r="D17" s="112" t="s">
        <v>84</v>
      </c>
      <c r="E17" s="112" t="s">
        <v>85</v>
      </c>
      <c r="F17" s="112" t="s">
        <v>159</v>
      </c>
      <c r="G17" s="112" t="s">
        <v>160</v>
      </c>
      <c r="H17" s="22">
        <v>5733</v>
      </c>
      <c r="I17" s="22">
        <v>5733</v>
      </c>
      <c r="J17" s="22">
        <v>5733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7" t="s">
        <v>45</v>
      </c>
      <c r="B18" s="113" t="s">
        <v>165</v>
      </c>
      <c r="C18" s="112" t="s">
        <v>91</v>
      </c>
      <c r="D18" s="112" t="s">
        <v>90</v>
      </c>
      <c r="E18" s="112" t="s">
        <v>91</v>
      </c>
      <c r="F18" s="112" t="s">
        <v>166</v>
      </c>
      <c r="G18" s="112" t="s">
        <v>91</v>
      </c>
      <c r="H18" s="22">
        <v>145687.88</v>
      </c>
      <c r="I18" s="22">
        <v>145687.88</v>
      </c>
      <c r="J18" s="22">
        <v>36421.97</v>
      </c>
      <c r="K18" s="22"/>
      <c r="L18" s="22">
        <v>109265.91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7" t="s">
        <v>45</v>
      </c>
      <c r="B19" s="113" t="s">
        <v>167</v>
      </c>
      <c r="C19" s="112" t="s">
        <v>168</v>
      </c>
      <c r="D19" s="112" t="s">
        <v>63</v>
      </c>
      <c r="E19" s="112" t="s">
        <v>64</v>
      </c>
      <c r="F19" s="112" t="s">
        <v>169</v>
      </c>
      <c r="G19" s="112" t="s">
        <v>168</v>
      </c>
      <c r="H19" s="22">
        <v>27946.22</v>
      </c>
      <c r="I19" s="22">
        <v>27946.22</v>
      </c>
      <c r="J19" s="22">
        <v>6986.56</v>
      </c>
      <c r="K19" s="22"/>
      <c r="L19" s="22">
        <v>20959.66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7" t="s">
        <v>45</v>
      </c>
      <c r="B20" s="113" t="s">
        <v>170</v>
      </c>
      <c r="C20" s="112" t="s">
        <v>171</v>
      </c>
      <c r="D20" s="112" t="s">
        <v>63</v>
      </c>
      <c r="E20" s="112" t="s">
        <v>64</v>
      </c>
      <c r="F20" s="112" t="s">
        <v>172</v>
      </c>
      <c r="G20" s="112" t="s">
        <v>173</v>
      </c>
      <c r="H20" s="22">
        <v>12553.6</v>
      </c>
      <c r="I20" s="22">
        <v>12553.6</v>
      </c>
      <c r="J20" s="22"/>
      <c r="K20" s="22"/>
      <c r="L20" s="22">
        <v>12553.6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7" t="s">
        <v>45</v>
      </c>
      <c r="B21" s="113" t="s">
        <v>170</v>
      </c>
      <c r="C21" s="112" t="s">
        <v>171</v>
      </c>
      <c r="D21" s="112" t="s">
        <v>63</v>
      </c>
      <c r="E21" s="112" t="s">
        <v>64</v>
      </c>
      <c r="F21" s="112" t="s">
        <v>174</v>
      </c>
      <c r="G21" s="112" t="s">
        <v>175</v>
      </c>
      <c r="H21" s="22">
        <v>1730.92</v>
      </c>
      <c r="I21" s="22">
        <v>1730.92</v>
      </c>
      <c r="J21" s="22">
        <v>432.73</v>
      </c>
      <c r="K21" s="22"/>
      <c r="L21" s="22">
        <v>1298.19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7" t="s">
        <v>45</v>
      </c>
      <c r="B22" s="113" t="s">
        <v>170</v>
      </c>
      <c r="C22" s="112" t="s">
        <v>171</v>
      </c>
      <c r="D22" s="112" t="s">
        <v>63</v>
      </c>
      <c r="E22" s="112" t="s">
        <v>64</v>
      </c>
      <c r="F22" s="112" t="s">
        <v>176</v>
      </c>
      <c r="G22" s="112" t="s">
        <v>177</v>
      </c>
      <c r="H22" s="22">
        <v>447.08</v>
      </c>
      <c r="I22" s="22">
        <v>447.08</v>
      </c>
      <c r="J22" s="22">
        <v>111.77</v>
      </c>
      <c r="K22" s="22"/>
      <c r="L22" s="22">
        <v>335.31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7" t="s">
        <v>45</v>
      </c>
      <c r="B23" s="113" t="s">
        <v>170</v>
      </c>
      <c r="C23" s="112" t="s">
        <v>171</v>
      </c>
      <c r="D23" s="112" t="s">
        <v>63</v>
      </c>
      <c r="E23" s="112" t="s">
        <v>64</v>
      </c>
      <c r="F23" s="112" t="s">
        <v>178</v>
      </c>
      <c r="G23" s="112" t="s">
        <v>179</v>
      </c>
      <c r="H23" s="22">
        <v>2382.44</v>
      </c>
      <c r="I23" s="22">
        <v>2382.44</v>
      </c>
      <c r="J23" s="22">
        <v>595.61</v>
      </c>
      <c r="K23" s="22"/>
      <c r="L23" s="22">
        <v>1786.83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7" t="s">
        <v>45</v>
      </c>
      <c r="B24" s="113" t="s">
        <v>170</v>
      </c>
      <c r="C24" s="112" t="s">
        <v>171</v>
      </c>
      <c r="D24" s="112" t="s">
        <v>63</v>
      </c>
      <c r="E24" s="112" t="s">
        <v>64</v>
      </c>
      <c r="F24" s="112" t="s">
        <v>180</v>
      </c>
      <c r="G24" s="112" t="s">
        <v>181</v>
      </c>
      <c r="H24" s="22">
        <v>4759.92</v>
      </c>
      <c r="I24" s="22">
        <v>4759.92</v>
      </c>
      <c r="J24" s="22">
        <v>1189.98</v>
      </c>
      <c r="K24" s="22"/>
      <c r="L24" s="22">
        <v>3569.94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7" t="s">
        <v>45</v>
      </c>
      <c r="B25" s="113" t="s">
        <v>170</v>
      </c>
      <c r="C25" s="112" t="s">
        <v>171</v>
      </c>
      <c r="D25" s="112" t="s">
        <v>63</v>
      </c>
      <c r="E25" s="112" t="s">
        <v>64</v>
      </c>
      <c r="F25" s="112" t="s">
        <v>182</v>
      </c>
      <c r="G25" s="112" t="s">
        <v>183</v>
      </c>
      <c r="H25" s="22">
        <v>3680.62</v>
      </c>
      <c r="I25" s="22">
        <v>3680.62</v>
      </c>
      <c r="J25" s="22">
        <v>920.16</v>
      </c>
      <c r="K25" s="22"/>
      <c r="L25" s="22">
        <v>2760.46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7" t="s">
        <v>45</v>
      </c>
      <c r="B26" s="113" t="s">
        <v>170</v>
      </c>
      <c r="C26" s="112" t="s">
        <v>171</v>
      </c>
      <c r="D26" s="112" t="s">
        <v>63</v>
      </c>
      <c r="E26" s="112" t="s">
        <v>64</v>
      </c>
      <c r="F26" s="112" t="s">
        <v>184</v>
      </c>
      <c r="G26" s="112" t="s">
        <v>185</v>
      </c>
      <c r="H26" s="22">
        <v>7303.2</v>
      </c>
      <c r="I26" s="22">
        <v>7303.2</v>
      </c>
      <c r="J26" s="22">
        <v>1825.8</v>
      </c>
      <c r="K26" s="22"/>
      <c r="L26" s="22">
        <v>5477.4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7" t="s">
        <v>45</v>
      </c>
      <c r="B27" s="113" t="s">
        <v>170</v>
      </c>
      <c r="C27" s="112" t="s">
        <v>171</v>
      </c>
      <c r="D27" s="112" t="s">
        <v>63</v>
      </c>
      <c r="E27" s="112" t="s">
        <v>64</v>
      </c>
      <c r="F27" s="112" t="s">
        <v>186</v>
      </c>
      <c r="G27" s="112" t="s">
        <v>187</v>
      </c>
      <c r="H27" s="22">
        <v>16000</v>
      </c>
      <c r="I27" s="22">
        <v>16000</v>
      </c>
      <c r="J27" s="22">
        <v>4000</v>
      </c>
      <c r="K27" s="22"/>
      <c r="L27" s="22">
        <v>12000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7" t="s">
        <v>45</v>
      </c>
      <c r="B28" s="113" t="s">
        <v>170</v>
      </c>
      <c r="C28" s="112" t="s">
        <v>171</v>
      </c>
      <c r="D28" s="112" t="s">
        <v>63</v>
      </c>
      <c r="E28" s="112" t="s">
        <v>64</v>
      </c>
      <c r="F28" s="112" t="s">
        <v>188</v>
      </c>
      <c r="G28" s="112" t="s">
        <v>189</v>
      </c>
      <c r="H28" s="22">
        <v>24492.71</v>
      </c>
      <c r="I28" s="22">
        <v>24492.71</v>
      </c>
      <c r="J28" s="22">
        <v>6123.18</v>
      </c>
      <c r="K28" s="22"/>
      <c r="L28" s="22">
        <v>18369.53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7" t="s">
        <v>45</v>
      </c>
      <c r="B29" s="113" t="s">
        <v>170</v>
      </c>
      <c r="C29" s="112" t="s">
        <v>171</v>
      </c>
      <c r="D29" s="112" t="s">
        <v>63</v>
      </c>
      <c r="E29" s="112" t="s">
        <v>64</v>
      </c>
      <c r="F29" s="112" t="s">
        <v>190</v>
      </c>
      <c r="G29" s="112" t="s">
        <v>191</v>
      </c>
      <c r="H29" s="22">
        <v>25000</v>
      </c>
      <c r="I29" s="22">
        <v>25000</v>
      </c>
      <c r="J29" s="22"/>
      <c r="K29" s="22"/>
      <c r="L29" s="22">
        <v>25000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7" t="s">
        <v>45</v>
      </c>
      <c r="B30" s="113" t="s">
        <v>170</v>
      </c>
      <c r="C30" s="112" t="s">
        <v>171</v>
      </c>
      <c r="D30" s="112" t="s">
        <v>69</v>
      </c>
      <c r="E30" s="112" t="s">
        <v>70</v>
      </c>
      <c r="F30" s="112" t="s">
        <v>188</v>
      </c>
      <c r="G30" s="112" t="s">
        <v>189</v>
      </c>
      <c r="H30" s="22">
        <v>1620</v>
      </c>
      <c r="I30" s="22">
        <v>1620</v>
      </c>
      <c r="J30" s="22">
        <v>405</v>
      </c>
      <c r="K30" s="22"/>
      <c r="L30" s="22">
        <v>1215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18.75" customHeight="1" spans="1:23">
      <c r="A31" s="30" t="s">
        <v>97</v>
      </c>
      <c r="B31" s="31"/>
      <c r="C31" s="31"/>
      <c r="D31" s="31"/>
      <c r="E31" s="31"/>
      <c r="F31" s="31"/>
      <c r="G31" s="32"/>
      <c r="H31" s="22">
        <v>2085128.43</v>
      </c>
      <c r="I31" s="22">
        <v>2085128.43</v>
      </c>
      <c r="J31" s="22">
        <v>516193.48</v>
      </c>
      <c r="K31" s="22"/>
      <c r="L31" s="22">
        <v>1568934.95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</sheetData>
  <mergeCells count="30">
    <mergeCell ref="A2:W2"/>
    <mergeCell ref="A3:G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4"/>
  <sheetViews>
    <sheetView showZeros="0" workbookViewId="0">
      <selection activeCell="A1" sqref="A1:W14"/>
    </sheetView>
  </sheetViews>
  <sheetFormatPr defaultColWidth="9.64166666666667" defaultRowHeight="14.25" customHeight="1"/>
  <cols>
    <col min="1" max="1" width="14.5666666666667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75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1:23">
      <c r="E1" s="1"/>
      <c r="F1" s="1"/>
      <c r="G1" s="1"/>
      <c r="H1" s="1"/>
      <c r="U1" s="108"/>
      <c r="W1" s="54" t="s">
        <v>192</v>
      </c>
    </row>
    <row r="2" ht="27.75" customHeight="1" spans="1:23">
      <c r="A2" s="26" t="s">
        <v>193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"单位名称："&amp;"云南省体育专业人员服务中心"</f>
        <v>单位名称：云南省体育专业人员服务中心</v>
      </c>
      <c r="B3" s="109" t="str">
        <f t="shared" si="0"/>
        <v>单位名称：云南省体育专业人员服务中心</v>
      </c>
      <c r="C3" s="109"/>
      <c r="D3" s="109"/>
      <c r="E3" s="109"/>
      <c r="F3" s="109"/>
      <c r="G3" s="109"/>
      <c r="H3" s="109"/>
      <c r="I3" s="109"/>
      <c r="J3" s="6"/>
      <c r="K3" s="6"/>
      <c r="L3" s="6"/>
      <c r="M3" s="6"/>
      <c r="N3" s="6"/>
      <c r="O3" s="6"/>
      <c r="P3" s="6"/>
      <c r="Q3" s="6"/>
      <c r="U3" s="108"/>
      <c r="W3" s="102" t="s">
        <v>122</v>
      </c>
    </row>
    <row r="4" ht="21.75" customHeight="1" spans="1:23">
      <c r="A4" s="8" t="s">
        <v>194</v>
      </c>
      <c r="B4" s="8" t="s">
        <v>133</v>
      </c>
      <c r="C4" s="8" t="s">
        <v>134</v>
      </c>
      <c r="D4" s="8" t="s">
        <v>195</v>
      </c>
      <c r="E4" s="9" t="s">
        <v>135</v>
      </c>
      <c r="F4" s="9" t="s">
        <v>136</v>
      </c>
      <c r="G4" s="9" t="s">
        <v>137</v>
      </c>
      <c r="H4" s="9" t="s">
        <v>138</v>
      </c>
      <c r="I4" s="61" t="s">
        <v>30</v>
      </c>
      <c r="J4" s="61" t="s">
        <v>196</v>
      </c>
      <c r="K4" s="61"/>
      <c r="L4" s="61"/>
      <c r="M4" s="61"/>
      <c r="N4" s="110" t="s">
        <v>140</v>
      </c>
      <c r="O4" s="110"/>
      <c r="P4" s="110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6" t="s">
        <v>33</v>
      </c>
      <c r="K5" s="46"/>
      <c r="L5" s="46" t="s">
        <v>34</v>
      </c>
      <c r="M5" s="46" t="s">
        <v>35</v>
      </c>
      <c r="N5" s="111" t="s">
        <v>33</v>
      </c>
      <c r="O5" s="111" t="s">
        <v>34</v>
      </c>
      <c r="P5" s="111" t="s">
        <v>35</v>
      </c>
      <c r="Q5" s="14"/>
      <c r="R5" s="9" t="s">
        <v>32</v>
      </c>
      <c r="S5" s="9" t="s">
        <v>43</v>
      </c>
      <c r="T5" s="9" t="s">
        <v>146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6" t="s">
        <v>32</v>
      </c>
      <c r="K6" s="46" t="s">
        <v>197</v>
      </c>
      <c r="L6" s="46"/>
      <c r="M6" s="46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12"/>
      <c r="B8" s="113"/>
      <c r="C8" s="112" t="s">
        <v>198</v>
      </c>
      <c r="D8" s="112"/>
      <c r="E8" s="112"/>
      <c r="F8" s="112"/>
      <c r="G8" s="112"/>
      <c r="H8" s="112"/>
      <c r="I8" s="114">
        <v>1575541.84</v>
      </c>
      <c r="J8" s="114"/>
      <c r="K8" s="114"/>
      <c r="L8" s="114">
        <v>1450000</v>
      </c>
      <c r="M8" s="114"/>
      <c r="N8" s="114"/>
      <c r="O8" s="114">
        <v>125541.84</v>
      </c>
      <c r="P8" s="114"/>
      <c r="Q8" s="114"/>
      <c r="R8" s="114"/>
      <c r="S8" s="114"/>
      <c r="T8" s="114"/>
      <c r="U8" s="87"/>
      <c r="V8" s="114"/>
      <c r="W8" s="114"/>
    </row>
    <row r="9" ht="32.9" customHeight="1" spans="1:23">
      <c r="A9" s="112" t="s">
        <v>199</v>
      </c>
      <c r="B9" s="113" t="s">
        <v>200</v>
      </c>
      <c r="C9" s="112" t="s">
        <v>198</v>
      </c>
      <c r="D9" s="112" t="s">
        <v>45</v>
      </c>
      <c r="E9" s="112" t="s">
        <v>95</v>
      </c>
      <c r="F9" s="112" t="s">
        <v>96</v>
      </c>
      <c r="G9" s="112" t="s">
        <v>184</v>
      </c>
      <c r="H9" s="112" t="s">
        <v>185</v>
      </c>
      <c r="I9" s="114">
        <v>460584.84</v>
      </c>
      <c r="J9" s="114"/>
      <c r="K9" s="114"/>
      <c r="L9" s="114">
        <v>403500</v>
      </c>
      <c r="M9" s="114"/>
      <c r="N9" s="114"/>
      <c r="O9" s="114">
        <v>57084.84</v>
      </c>
      <c r="P9" s="114"/>
      <c r="Q9" s="114"/>
      <c r="R9" s="114"/>
      <c r="S9" s="114"/>
      <c r="T9" s="114"/>
      <c r="U9" s="87"/>
      <c r="V9" s="114"/>
      <c r="W9" s="114"/>
    </row>
    <row r="10" ht="32.9" customHeight="1" spans="1:23">
      <c r="A10" s="112" t="s">
        <v>199</v>
      </c>
      <c r="B10" s="113" t="s">
        <v>200</v>
      </c>
      <c r="C10" s="112" t="s">
        <v>198</v>
      </c>
      <c r="D10" s="112" t="s">
        <v>45</v>
      </c>
      <c r="E10" s="112" t="s">
        <v>95</v>
      </c>
      <c r="F10" s="112" t="s">
        <v>96</v>
      </c>
      <c r="G10" s="112" t="s">
        <v>201</v>
      </c>
      <c r="H10" s="112" t="s">
        <v>202</v>
      </c>
      <c r="I10" s="114">
        <v>798760.58</v>
      </c>
      <c r="J10" s="114"/>
      <c r="K10" s="114"/>
      <c r="L10" s="114">
        <v>756500</v>
      </c>
      <c r="M10" s="114"/>
      <c r="N10" s="114"/>
      <c r="O10" s="114">
        <v>42260.58</v>
      </c>
      <c r="P10" s="114"/>
      <c r="Q10" s="114"/>
      <c r="R10" s="114"/>
      <c r="S10" s="114"/>
      <c r="T10" s="114"/>
      <c r="U10" s="87"/>
      <c r="V10" s="114"/>
      <c r="W10" s="114"/>
    </row>
    <row r="11" ht="32.9" customHeight="1" spans="1:23">
      <c r="A11" s="112" t="s">
        <v>199</v>
      </c>
      <c r="B11" s="113" t="s">
        <v>200</v>
      </c>
      <c r="C11" s="112" t="s">
        <v>198</v>
      </c>
      <c r="D11" s="112" t="s">
        <v>45</v>
      </c>
      <c r="E11" s="112" t="s">
        <v>95</v>
      </c>
      <c r="F11" s="112" t="s">
        <v>96</v>
      </c>
      <c r="G11" s="112" t="s">
        <v>203</v>
      </c>
      <c r="H11" s="112" t="s">
        <v>204</v>
      </c>
      <c r="I11" s="114">
        <v>41000</v>
      </c>
      <c r="J11" s="114"/>
      <c r="K11" s="114"/>
      <c r="L11" s="114">
        <v>41000</v>
      </c>
      <c r="M11" s="114"/>
      <c r="N11" s="114"/>
      <c r="O11" s="114"/>
      <c r="P11" s="114"/>
      <c r="Q11" s="114"/>
      <c r="R11" s="114"/>
      <c r="S11" s="114"/>
      <c r="T11" s="114"/>
      <c r="U11" s="87"/>
      <c r="V11" s="114"/>
      <c r="W11" s="114"/>
    </row>
    <row r="12" ht="32.9" customHeight="1" spans="1:23">
      <c r="A12" s="112" t="s">
        <v>199</v>
      </c>
      <c r="B12" s="113" t="s">
        <v>200</v>
      </c>
      <c r="C12" s="112" t="s">
        <v>198</v>
      </c>
      <c r="D12" s="112" t="s">
        <v>45</v>
      </c>
      <c r="E12" s="112" t="s">
        <v>95</v>
      </c>
      <c r="F12" s="112" t="s">
        <v>96</v>
      </c>
      <c r="G12" s="112" t="s">
        <v>205</v>
      </c>
      <c r="H12" s="112" t="s">
        <v>206</v>
      </c>
      <c r="I12" s="114">
        <v>245196.42</v>
      </c>
      <c r="J12" s="114"/>
      <c r="K12" s="114"/>
      <c r="L12" s="114">
        <v>219000</v>
      </c>
      <c r="M12" s="114"/>
      <c r="N12" s="114"/>
      <c r="O12" s="114">
        <v>26196.42</v>
      </c>
      <c r="P12" s="114"/>
      <c r="Q12" s="114"/>
      <c r="R12" s="114"/>
      <c r="S12" s="114"/>
      <c r="T12" s="114"/>
      <c r="U12" s="87"/>
      <c r="V12" s="114"/>
      <c r="W12" s="114"/>
    </row>
    <row r="13" ht="32.9" customHeight="1" spans="1:23">
      <c r="A13" s="112" t="s">
        <v>199</v>
      </c>
      <c r="B13" s="113" t="s">
        <v>200</v>
      </c>
      <c r="C13" s="112" t="s">
        <v>198</v>
      </c>
      <c r="D13" s="112" t="s">
        <v>45</v>
      </c>
      <c r="E13" s="112" t="s">
        <v>95</v>
      </c>
      <c r="F13" s="112" t="s">
        <v>96</v>
      </c>
      <c r="G13" s="112" t="s">
        <v>186</v>
      </c>
      <c r="H13" s="112" t="s">
        <v>187</v>
      </c>
      <c r="I13" s="114">
        <v>30000</v>
      </c>
      <c r="J13" s="114"/>
      <c r="K13" s="114"/>
      <c r="L13" s="114">
        <v>30000</v>
      </c>
      <c r="M13" s="114"/>
      <c r="N13" s="114"/>
      <c r="O13" s="114"/>
      <c r="P13" s="114"/>
      <c r="Q13" s="114"/>
      <c r="R13" s="114"/>
      <c r="S13" s="114"/>
      <c r="T13" s="114"/>
      <c r="U13" s="87"/>
      <c r="V13" s="114"/>
      <c r="W13" s="114"/>
    </row>
    <row r="14" ht="18.75" customHeight="1" spans="1:23">
      <c r="A14" s="30" t="s">
        <v>97</v>
      </c>
      <c r="B14" s="31"/>
      <c r="C14" s="31"/>
      <c r="D14" s="31"/>
      <c r="E14" s="31"/>
      <c r="F14" s="31"/>
      <c r="G14" s="31"/>
      <c r="H14" s="32"/>
      <c r="I14" s="114">
        <v>1575541.84</v>
      </c>
      <c r="J14" s="114"/>
      <c r="K14" s="114"/>
      <c r="L14" s="114">
        <v>1450000</v>
      </c>
      <c r="M14" s="114"/>
      <c r="N14" s="114"/>
      <c r="O14" s="114">
        <v>125541.84</v>
      </c>
      <c r="P14" s="114"/>
      <c r="Q14" s="114"/>
      <c r="R14" s="114"/>
      <c r="S14" s="114"/>
      <c r="T14" s="114"/>
      <c r="U14" s="87"/>
      <c r="V14" s="114"/>
      <c r="W14" s="114"/>
    </row>
  </sheetData>
  <mergeCells count="28">
    <mergeCell ref="A2:W2"/>
    <mergeCell ref="A3:I3"/>
    <mergeCell ref="J4:M4"/>
    <mergeCell ref="N4:P4"/>
    <mergeCell ref="R4:W4"/>
    <mergeCell ref="J5:K5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0"/>
  <sheetViews>
    <sheetView showZeros="0" workbookViewId="0">
      <selection activeCell="C21" sqref="C21"/>
    </sheetView>
  </sheetViews>
  <sheetFormatPr defaultColWidth="9.6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25" customWidth="1"/>
    <col min="5" max="5" width="23.5666666666667" customWidth="1"/>
    <col min="6" max="6" width="11.2833333333333" customWidth="1"/>
    <col min="7" max="7" width="10.3166666666667" customWidth="1"/>
    <col min="8" max="8" width="9.31666666666667" customWidth="1"/>
    <col min="9" max="9" width="13.4166666666667" customWidth="1"/>
    <col min="10" max="10" width="40.525" customWidth="1"/>
  </cols>
  <sheetData>
    <row r="1" customHeight="1" spans="1:10">
      <c r="J1" s="43" t="s">
        <v>207</v>
      </c>
    </row>
    <row r="2" ht="28.5" customHeight="1" spans="1:10">
      <c r="A2" s="44" t="s">
        <v>208</v>
      </c>
      <c r="B2" s="26"/>
      <c r="C2" s="26"/>
      <c r="D2" s="26"/>
      <c r="E2" s="26"/>
      <c r="F2" s="45"/>
      <c r="G2" s="26"/>
      <c r="H2" s="45"/>
      <c r="I2" s="45"/>
      <c r="J2" s="26"/>
    </row>
    <row r="3" ht="15" customHeight="1" spans="1:10">
      <c r="A3" s="4" t="str">
        <f>"单位名称："&amp;"云南省体育专业人员服务中心"</f>
        <v>单位名称：云南省体育专业人员服务中心</v>
      </c>
    </row>
    <row r="4" ht="14.25" customHeight="1" spans="1:10">
      <c r="A4" s="46" t="s">
        <v>209</v>
      </c>
      <c r="B4" s="46" t="s">
        <v>210</v>
      </c>
      <c r="C4" s="46" t="s">
        <v>211</v>
      </c>
      <c r="D4" s="46" t="s">
        <v>212</v>
      </c>
      <c r="E4" s="46" t="s">
        <v>213</v>
      </c>
      <c r="F4" s="47" t="s">
        <v>214</v>
      </c>
      <c r="G4" s="46" t="s">
        <v>215</v>
      </c>
      <c r="H4" s="47" t="s">
        <v>216</v>
      </c>
      <c r="I4" s="47" t="s">
        <v>217</v>
      </c>
      <c r="J4" s="46" t="s">
        <v>218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7.3" customHeight="1" spans="1:10">
      <c r="A6" s="48" t="s">
        <v>45</v>
      </c>
      <c r="B6" s="49"/>
      <c r="C6" s="49"/>
      <c r="D6" s="49"/>
      <c r="E6" s="50"/>
      <c r="F6" s="51"/>
      <c r="G6" s="50"/>
      <c r="H6" s="51"/>
      <c r="I6" s="51"/>
      <c r="J6" s="50"/>
    </row>
    <row r="7" ht="47.3" customHeight="1" spans="1:10">
      <c r="A7" s="107" t="s">
        <v>198</v>
      </c>
      <c r="B7" s="52" t="s">
        <v>219</v>
      </c>
      <c r="C7" s="52" t="s">
        <v>220</v>
      </c>
      <c r="D7" s="52" t="s">
        <v>221</v>
      </c>
      <c r="E7" s="48" t="s">
        <v>222</v>
      </c>
      <c r="F7" s="52" t="s">
        <v>223</v>
      </c>
      <c r="G7" s="48" t="s">
        <v>116</v>
      </c>
      <c r="H7" s="52" t="s">
        <v>224</v>
      </c>
      <c r="I7" s="52" t="s">
        <v>225</v>
      </c>
      <c r="J7" s="53" t="s">
        <v>226</v>
      </c>
    </row>
    <row r="8" ht="47.3" customHeight="1" spans="1:10">
      <c r="A8" s="107" t="s">
        <v>198</v>
      </c>
      <c r="B8" s="52" t="s">
        <v>227</v>
      </c>
      <c r="C8" s="52" t="s">
        <v>220</v>
      </c>
      <c r="D8" s="52" t="s">
        <v>221</v>
      </c>
      <c r="E8" s="48" t="s">
        <v>228</v>
      </c>
      <c r="F8" s="52" t="s">
        <v>223</v>
      </c>
      <c r="G8" s="48" t="s">
        <v>229</v>
      </c>
      <c r="H8" s="52" t="s">
        <v>230</v>
      </c>
      <c r="I8" s="52" t="s">
        <v>225</v>
      </c>
      <c r="J8" s="53" t="s">
        <v>231</v>
      </c>
    </row>
    <row r="9" ht="47.3" customHeight="1" spans="1:10">
      <c r="A9" s="107" t="s">
        <v>198</v>
      </c>
      <c r="B9" s="52" t="s">
        <v>227</v>
      </c>
      <c r="C9" s="52" t="s">
        <v>220</v>
      </c>
      <c r="D9" s="52" t="s">
        <v>221</v>
      </c>
      <c r="E9" s="48" t="s">
        <v>232</v>
      </c>
      <c r="F9" s="52" t="s">
        <v>223</v>
      </c>
      <c r="G9" s="48" t="s">
        <v>233</v>
      </c>
      <c r="H9" s="52" t="s">
        <v>230</v>
      </c>
      <c r="I9" s="52" t="s">
        <v>225</v>
      </c>
      <c r="J9" s="53" t="s">
        <v>234</v>
      </c>
    </row>
    <row r="10" ht="47.3" customHeight="1" spans="1:10">
      <c r="A10" s="107" t="s">
        <v>198</v>
      </c>
      <c r="B10" s="52" t="s">
        <v>227</v>
      </c>
      <c r="C10" s="52" t="s">
        <v>220</v>
      </c>
      <c r="D10" s="52" t="s">
        <v>221</v>
      </c>
      <c r="E10" s="48" t="s">
        <v>235</v>
      </c>
      <c r="F10" s="52" t="s">
        <v>223</v>
      </c>
      <c r="G10" s="48" t="s">
        <v>118</v>
      </c>
      <c r="H10" s="52" t="s">
        <v>224</v>
      </c>
      <c r="I10" s="52" t="s">
        <v>225</v>
      </c>
      <c r="J10" s="53" t="s">
        <v>236</v>
      </c>
    </row>
    <row r="11" ht="47.3" customHeight="1" spans="1:10">
      <c r="A11" s="107" t="s">
        <v>198</v>
      </c>
      <c r="B11" s="52" t="s">
        <v>227</v>
      </c>
      <c r="C11" s="52" t="s">
        <v>220</v>
      </c>
      <c r="D11" s="52" t="s">
        <v>221</v>
      </c>
      <c r="E11" s="48" t="s">
        <v>237</v>
      </c>
      <c r="F11" s="52" t="s">
        <v>223</v>
      </c>
      <c r="G11" s="48" t="s">
        <v>238</v>
      </c>
      <c r="H11" s="52" t="s">
        <v>224</v>
      </c>
      <c r="I11" s="52" t="s">
        <v>225</v>
      </c>
      <c r="J11" s="53" t="s">
        <v>239</v>
      </c>
    </row>
    <row r="12" ht="47.3" customHeight="1" spans="1:10">
      <c r="A12" s="107" t="s">
        <v>198</v>
      </c>
      <c r="B12" s="52" t="s">
        <v>227</v>
      </c>
      <c r="C12" s="52" t="s">
        <v>220</v>
      </c>
      <c r="D12" s="52" t="s">
        <v>240</v>
      </c>
      <c r="E12" s="48" t="s">
        <v>241</v>
      </c>
      <c r="F12" s="52" t="s">
        <v>223</v>
      </c>
      <c r="G12" s="48" t="s">
        <v>242</v>
      </c>
      <c r="H12" s="52" t="s">
        <v>243</v>
      </c>
      <c r="I12" s="52" t="s">
        <v>225</v>
      </c>
      <c r="J12" s="53" t="s">
        <v>244</v>
      </c>
    </row>
    <row r="13" ht="47.3" customHeight="1" spans="1:10">
      <c r="A13" s="107" t="s">
        <v>198</v>
      </c>
      <c r="B13" s="52" t="s">
        <v>227</v>
      </c>
      <c r="C13" s="52" t="s">
        <v>220</v>
      </c>
      <c r="D13" s="52" t="s">
        <v>240</v>
      </c>
      <c r="E13" s="48" t="s">
        <v>245</v>
      </c>
      <c r="F13" s="52" t="s">
        <v>223</v>
      </c>
      <c r="G13" s="48" t="s">
        <v>246</v>
      </c>
      <c r="H13" s="52" t="s">
        <v>243</v>
      </c>
      <c r="I13" s="52" t="s">
        <v>225</v>
      </c>
      <c r="J13" s="53" t="s">
        <v>247</v>
      </c>
    </row>
    <row r="14" ht="47.3" customHeight="1" spans="1:10">
      <c r="A14" s="107" t="s">
        <v>198</v>
      </c>
      <c r="B14" s="52" t="s">
        <v>227</v>
      </c>
      <c r="C14" s="52" t="s">
        <v>220</v>
      </c>
      <c r="D14" s="52" t="s">
        <v>248</v>
      </c>
      <c r="E14" s="48" t="s">
        <v>249</v>
      </c>
      <c r="F14" s="52" t="s">
        <v>250</v>
      </c>
      <c r="G14" s="48" t="s">
        <v>233</v>
      </c>
      <c r="H14" s="52" t="s">
        <v>243</v>
      </c>
      <c r="I14" s="52" t="s">
        <v>225</v>
      </c>
      <c r="J14" s="53" t="s">
        <v>251</v>
      </c>
    </row>
    <row r="15" ht="47.3" customHeight="1" spans="1:10">
      <c r="A15" s="107" t="s">
        <v>198</v>
      </c>
      <c r="B15" s="52" t="s">
        <v>227</v>
      </c>
      <c r="C15" s="52" t="s">
        <v>220</v>
      </c>
      <c r="D15" s="52" t="s">
        <v>248</v>
      </c>
      <c r="E15" s="48" t="s">
        <v>252</v>
      </c>
      <c r="F15" s="52" t="s">
        <v>250</v>
      </c>
      <c r="G15" s="48" t="s">
        <v>233</v>
      </c>
      <c r="H15" s="52" t="s">
        <v>243</v>
      </c>
      <c r="I15" s="52" t="s">
        <v>225</v>
      </c>
      <c r="J15" s="53" t="s">
        <v>253</v>
      </c>
    </row>
    <row r="16" ht="47.3" customHeight="1" spans="1:10">
      <c r="A16" s="107" t="s">
        <v>198</v>
      </c>
      <c r="B16" s="52" t="s">
        <v>227</v>
      </c>
      <c r="C16" s="52" t="s">
        <v>220</v>
      </c>
      <c r="D16" s="52" t="s">
        <v>248</v>
      </c>
      <c r="E16" s="48" t="s">
        <v>254</v>
      </c>
      <c r="F16" s="52" t="s">
        <v>250</v>
      </c>
      <c r="G16" s="48" t="s">
        <v>233</v>
      </c>
      <c r="H16" s="52" t="s">
        <v>243</v>
      </c>
      <c r="I16" s="52" t="s">
        <v>225</v>
      </c>
      <c r="J16" s="53" t="s">
        <v>255</v>
      </c>
    </row>
    <row r="17" ht="47.3" customHeight="1" spans="1:10">
      <c r="A17" s="107" t="s">
        <v>198</v>
      </c>
      <c r="B17" s="52" t="s">
        <v>227</v>
      </c>
      <c r="C17" s="52" t="s">
        <v>256</v>
      </c>
      <c r="D17" s="52" t="s">
        <v>257</v>
      </c>
      <c r="E17" s="48" t="s">
        <v>258</v>
      </c>
      <c r="F17" s="52" t="s">
        <v>223</v>
      </c>
      <c r="G17" s="48" t="s">
        <v>119</v>
      </c>
      <c r="H17" s="52" t="s">
        <v>243</v>
      </c>
      <c r="I17" s="52" t="s">
        <v>225</v>
      </c>
      <c r="J17" s="53" t="s">
        <v>259</v>
      </c>
    </row>
    <row r="18" ht="47.3" customHeight="1" spans="1:10">
      <c r="A18" s="107" t="s">
        <v>198</v>
      </c>
      <c r="B18" s="52" t="s">
        <v>227</v>
      </c>
      <c r="C18" s="52" t="s">
        <v>256</v>
      </c>
      <c r="D18" s="52" t="s">
        <v>257</v>
      </c>
      <c r="E18" s="48" t="s">
        <v>260</v>
      </c>
      <c r="F18" s="52" t="s">
        <v>223</v>
      </c>
      <c r="G18" s="48" t="s">
        <v>261</v>
      </c>
      <c r="H18" s="52" t="s">
        <v>243</v>
      </c>
      <c r="I18" s="52" t="s">
        <v>225</v>
      </c>
      <c r="J18" s="53" t="s">
        <v>262</v>
      </c>
    </row>
    <row r="19" ht="47.3" customHeight="1" spans="1:10">
      <c r="A19" s="107" t="s">
        <v>198</v>
      </c>
      <c r="B19" s="52" t="s">
        <v>227</v>
      </c>
      <c r="C19" s="52" t="s">
        <v>256</v>
      </c>
      <c r="D19" s="52" t="s">
        <v>257</v>
      </c>
      <c r="E19" s="48" t="s">
        <v>263</v>
      </c>
      <c r="F19" s="52" t="s">
        <v>264</v>
      </c>
      <c r="G19" s="48" t="s">
        <v>118</v>
      </c>
      <c r="H19" s="52" t="s">
        <v>243</v>
      </c>
      <c r="I19" s="52" t="s">
        <v>225</v>
      </c>
      <c r="J19" s="53" t="s">
        <v>265</v>
      </c>
    </row>
    <row r="20" ht="47.3" customHeight="1" spans="1:10">
      <c r="A20" s="107" t="s">
        <v>198</v>
      </c>
      <c r="B20" s="52" t="s">
        <v>227</v>
      </c>
      <c r="C20" s="52" t="s">
        <v>266</v>
      </c>
      <c r="D20" s="52" t="s">
        <v>267</v>
      </c>
      <c r="E20" s="48" t="s">
        <v>268</v>
      </c>
      <c r="F20" s="52" t="s">
        <v>223</v>
      </c>
      <c r="G20" s="48" t="s">
        <v>242</v>
      </c>
      <c r="H20" s="52" t="s">
        <v>243</v>
      </c>
      <c r="I20" s="52" t="s">
        <v>225</v>
      </c>
      <c r="J20" s="53" t="s">
        <v>269</v>
      </c>
    </row>
  </sheetData>
  <mergeCells count="4">
    <mergeCell ref="A2:J2"/>
    <mergeCell ref="A3:H3"/>
    <mergeCell ref="A7:A20"/>
    <mergeCell ref="B7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单位财务收支预算总表01-1</vt:lpstr>
      <vt:lpstr>单位收入预算表01-2</vt:lpstr>
      <vt:lpstr>单位支出预算表01-3</vt:lpstr>
      <vt:lpstr>单位财政拨款收支预算总表02-1</vt:lpstr>
      <vt:lpstr>一般公共预算支出预算表02-2</vt:lpstr>
      <vt:lpstr>一般公共预算“三公”经费支出预算表03</vt:lpstr>
      <vt:lpstr>单位基本支出预算表04</vt:lpstr>
      <vt:lpstr>单位项目支出预算表05-1</vt:lpstr>
      <vt:lpstr>单位项目支出绩效目标表05-2</vt:lpstr>
      <vt:lpstr>单位政府性基金预算表06</vt:lpstr>
      <vt:lpstr>单位政府采购预算表07</vt:lpstr>
      <vt:lpstr>单位政府购买服务预算表08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单位项目支出中期规划预算表12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X-向前</cp:lastModifiedBy>
  <dcterms:created xsi:type="dcterms:W3CDTF">2026-02-25T05:10:00Z</dcterms:created>
  <dcterms:modified xsi:type="dcterms:W3CDTF">2026-03-03T06:42:50Z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0E3B6803702B43FEB885F79839A2EB8B_13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