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全省" sheetId="17" r:id="rId1"/>
    <sheet name="保山市" sheetId="1" state="hidden" r:id="rId2"/>
    <sheet name="腾冲市" sheetId="2" state="hidden" r:id="rId3"/>
    <sheet name="楚雄" sheetId="3" state="hidden" r:id="rId4"/>
    <sheet name="大理" sheetId="4" state="hidden" r:id="rId5"/>
    <sheet name="迪庆" sheetId="18" state="hidden" r:id="rId6"/>
    <sheet name="丽江" sheetId="19" state="hidden" r:id="rId7"/>
    <sheet name="红河" sheetId="6" state="hidden" r:id="rId8"/>
    <sheet name="文山" sheetId="22" state="hidden" r:id="rId9"/>
    <sheet name="昆明" sheetId="7" state="hidden" r:id="rId10"/>
    <sheet name="普洱" sheetId="9" state="hidden" r:id="rId11"/>
    <sheet name="版纳" sheetId="11" state="hidden" r:id="rId12"/>
    <sheet name="曲靖" sheetId="10" state="hidden" r:id="rId13"/>
    <sheet name="宣威" sheetId="21" state="hidden" r:id="rId14"/>
    <sheet name="玉溪" sheetId="14" state="hidden" r:id="rId15"/>
    <sheet name="德宏" sheetId="15" state="hidden" r:id="rId16"/>
    <sheet name="怒江" sheetId="20" state="hidden" r:id="rId17"/>
    <sheet name="昭通" sheetId="23" state="hidden" r:id="rId18"/>
    <sheet name="资金分解" sheetId="16" state="hidden" r:id="rId19"/>
  </sheets>
  <externalReferences>
    <externalReference r:id="rId20"/>
  </externalReferences>
  <definedNames>
    <definedName name="_xlnm.Print_Area" localSheetId="9">昆明!$A$1:$I$38</definedName>
    <definedName name="_xlnm.Print_Area" localSheetId="0">全省!$A$1:$I$36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<sst xmlns="http://schemas.openxmlformats.org/spreadsheetml/2006/main" count="1870" uniqueCount="285">
  <si>
    <t>附件2</t>
  </si>
  <si>
    <t>2024年度中央集中彩票公益金支持体育事业专项资金转移支付区域整体绩效自评表</t>
  </si>
  <si>
    <t>（2024年度）</t>
  </si>
  <si>
    <t>转移支付（项目）名称</t>
  </si>
  <si>
    <t>中央集中彩票公益金支持体育事业专项资金</t>
  </si>
  <si>
    <t>中央主管部门</t>
  </si>
  <si>
    <t>国家体育总局</t>
  </si>
  <si>
    <t>地方财政部门</t>
  </si>
  <si>
    <t>云南省财政厅</t>
  </si>
  <si>
    <t>地方主管部门</t>
  </si>
  <si>
    <t>云南省体育局</t>
  </si>
  <si>
    <t>资金使用单位</t>
  </si>
  <si>
    <t>资金投入情况
（万元）</t>
  </si>
  <si>
    <t>全年预算数（A）</t>
  </si>
  <si>
    <t>全年执行数（B）</t>
  </si>
  <si>
    <t>预算执行率（B/A×100%）</t>
  </si>
  <si>
    <t>分值</t>
  </si>
  <si>
    <t>得分</t>
  </si>
  <si>
    <t>未完成原因和改进措施</t>
  </si>
  <si>
    <t>年度资金总额：</t>
  </si>
  <si>
    <r>
      <rPr>
        <b/>
        <sz val="10"/>
        <color theme="1"/>
        <rFont val="宋体"/>
        <charset val="134"/>
        <scheme val="minor"/>
      </rPr>
      <t>未完成原因：</t>
    </r>
    <r>
      <rPr>
        <sz val="10"/>
        <color theme="1"/>
        <rFont val="宋体"/>
        <charset val="134"/>
        <scheme val="minor"/>
      </rPr>
      <t xml:space="preserve">1.云南省县级财政收支运行矛盾突出，部分县（市、区）没有按程序及时、全额下达补助资金。2.部分赛事活动项目于下半年启动，部分涉及跨年执行，未在2024年年内支付全部款项。3.场地设施项目周期较长，部分已竣工但未完成验收，项目资金结转至2025年继续执行。
</t>
    </r>
    <r>
      <rPr>
        <b/>
        <sz val="10"/>
        <color theme="1"/>
        <rFont val="宋体"/>
        <charset val="134"/>
        <scheme val="minor"/>
      </rPr>
      <t>改进措施：</t>
    </r>
    <r>
      <rPr>
        <sz val="10"/>
        <color theme="1"/>
        <rFont val="宋体"/>
        <charset val="134"/>
        <scheme val="minor"/>
      </rPr>
      <t>1.云南省财政厅印发《关于做好科教文化领域中央转移支付资金相关工作的通知》，要求各州（市）严格按照中央转移支付资金管理规定，依法合规加快2024年度补助资金的支出进度，严禁挪用、挤占、截留各项中央转移支付资金。2.云南省体育局要求相关业务处室深入分析中央转移支付资金支出进度缓慢的原因，加强中央转移支付项目的指导、督促和监管，积极跟进未完成项目的进展情况，采用下发整改通知、定期调度、现场督导等方式，全力推动项目按要求完成并验收，采取切实管用措施加快补助资金的支付进度。</t>
    </r>
  </si>
  <si>
    <r>
      <rPr>
        <sz val="10"/>
        <color theme="1"/>
        <rFont val="宋体"/>
        <charset val="134"/>
        <scheme val="minor"/>
      </rPr>
      <t xml:space="preserve"> </t>
    </r>
    <r>
      <rPr>
        <sz val="10"/>
        <color indexed="8"/>
        <rFont val="宋体"/>
        <charset val="134"/>
      </rPr>
      <t>其中：中央财政资金</t>
    </r>
  </si>
  <si>
    <t>-</t>
  </si>
  <si>
    <r>
      <rPr>
        <sz val="10"/>
        <color theme="1"/>
        <rFont val="宋体"/>
        <charset val="134"/>
      </rPr>
      <t xml:space="preserve"> </t>
    </r>
    <r>
      <rPr>
        <sz val="10"/>
        <color indexed="8"/>
        <rFont val="宋体"/>
        <charset val="134"/>
      </rPr>
      <t xml:space="preserve">      地方资金</t>
    </r>
  </si>
  <si>
    <r>
      <rPr>
        <sz val="10"/>
        <color theme="1"/>
        <rFont val="宋体"/>
        <charset val="134"/>
      </rPr>
      <t xml:space="preserve">      </t>
    </r>
    <r>
      <rPr>
        <sz val="10"/>
        <color indexed="8"/>
        <rFont val="宋体"/>
        <charset val="134"/>
      </rPr>
      <t xml:space="preserve">  其他资金</t>
    </r>
  </si>
  <si>
    <t>资金管理情况</t>
  </si>
  <si>
    <t>情况说明</t>
  </si>
  <si>
    <t>存在问题和改进措施</t>
  </si>
  <si>
    <t>分配科学性</t>
  </si>
  <si>
    <t>严格按照转移支付管理制度以及资金管理办法规定的范围和标准分配资金。我省严格按照《财政部 体育总局关于印发〈中央集中彩票公益金支持体育事业专项资金管理办法〉的通知》（财教〔2020〕69号）等文件要求，及时足额将预算资金和区域绩效目标表下达到相应市县和项目实施单位，明确专项资金管理和使用。</t>
  </si>
  <si>
    <t>下达及时性</t>
  </si>
  <si>
    <t>严格按照预算法及其实施条例、转移支付管理制度规定以及资金管理办法规定的时限要求下达分解，我省严格按照《财政部 体育总局关于印发〈中央集中彩票公益金支持体育事业专项资金管理办法〉的通知》（财教〔2020〕69号）等文件要求，及时足额将预算资金和区域绩效目标表下达到州（市），明确专项资金管理和使用。</t>
  </si>
  <si>
    <r>
      <rPr>
        <b/>
        <sz val="10"/>
        <color theme="1"/>
        <rFont val="宋体"/>
        <charset val="134"/>
      </rPr>
      <t>存在问题</t>
    </r>
    <r>
      <rPr>
        <sz val="10"/>
        <color theme="1"/>
        <rFont val="宋体"/>
        <charset val="134"/>
      </rPr>
      <t xml:space="preserve">：云南省县级财政收支运行矛盾突出，部分县（市、区）没有按程序及时、全额下达补助资金。
</t>
    </r>
    <r>
      <rPr>
        <b/>
        <sz val="10"/>
        <color theme="1"/>
        <rFont val="宋体"/>
        <charset val="134"/>
      </rPr>
      <t>改进措施</t>
    </r>
    <r>
      <rPr>
        <sz val="10"/>
        <color theme="1"/>
        <rFont val="宋体"/>
        <charset val="134"/>
      </rPr>
      <t>：1.云南省财政厅印发《关于做好科教文化领域中央转移支付资金相关工作的通知》，要求各州（市）严格按照中央转移支付资金管理规定，依法合规加快2024年度补助资金的支出进度，严禁挪用、挤占、截留各项中央转移支付资金。</t>
    </r>
  </si>
  <si>
    <t>拨付合规性</t>
  </si>
  <si>
    <t>严格按照国库集中支付制度有关规定支付资金，资金拨付有完整的审批手续，未出现违规将资金从国库转入财政专户或支付到预算单位实有资金账户等问题。</t>
  </si>
  <si>
    <t>使用规范性</t>
  </si>
  <si>
    <t>项目支付依据和开支范围基本合规，基本不存在截留、挤占、挪用或擅自调整等问题。涉及政府采购的项目，严格按照政府采购相关规定和程序办理。</t>
  </si>
  <si>
    <t>执行准确性</t>
  </si>
  <si>
    <t>各级项目单位按照下达预算的科目和项目执行，专项资金纳入各级财政统一管理，按照国家和省相关经费管理规定，项目资金专账核算、专款专用，账务处理及时，会计核算基本规范。截至2024年12月31日，全省专项资金预算执行数为22.72%，预算执行率偏低。</t>
  </si>
  <si>
    <r>
      <t>存在问题：</t>
    </r>
    <r>
      <rPr>
        <sz val="10"/>
        <color theme="1"/>
        <rFont val="宋体"/>
        <charset val="134"/>
      </rPr>
      <t xml:space="preserve">中央集中彩票公益金支持体育事业发展专项资金预算执行率较低。
</t>
    </r>
    <r>
      <rPr>
        <b/>
        <sz val="10"/>
        <color theme="1"/>
        <rFont val="宋体"/>
        <charset val="134"/>
      </rPr>
      <t>改进措施：</t>
    </r>
    <r>
      <rPr>
        <sz val="10"/>
        <color theme="1"/>
        <rFont val="宋体"/>
        <charset val="134"/>
      </rPr>
      <t>1.积极跟进未完成的建设项目进展情况，采用下发整改通知、定期调度、现场督导等方式，全力推动项目按要求建成并验收支付；2.严格按照体彩公益金使用管理办法相关规定，结合项目资金绩效要求，加强对项目实施主体的指导、督促和监管，进一步完善项目管理工作，加快工作流程，提高资金支付进度；3.加强中央集中彩票公益金支持体育事业发展专项资金的前瞻性管理，提前筹备赛事活动项目，确保资金下达后及时实施。</t>
    </r>
  </si>
  <si>
    <t>预算绩效管理情况</t>
  </si>
  <si>
    <t>严格按照《中共 中央国务院关于全面实施预算绩效管理的意见》等文件要求，在细化下达预算时同步下达绩效目标，要求各级项目单位完善绩效目标管理，做好绩效运行监控和绩效评价，提高资金使用效率。</t>
  </si>
  <si>
    <t>支出责任履行情况</t>
  </si>
  <si>
    <t>严格按照《财政部体育总局关于印发&lt;中央集中彩票公益金支持体育事业公益金支持体育事业专项资金管理办法&gt;的通知》（财教〔2020〕69号）等文件要求规范资金的管理，明确支出责任，各级项目单位资金支出按照财政事权和支出责任有关规定积极履行支出责任。</t>
  </si>
  <si>
    <t>小计</t>
  </si>
  <si>
    <t>总体目标完成情况</t>
  </si>
  <si>
    <t>总体目标</t>
  </si>
  <si>
    <t>全年实际完成情况</t>
  </si>
  <si>
    <t>建好用好全民健身场地设施，举办全民健身赛事活动，开展社会体育指导员培训及全民健身志愿服务活动，开展国民体质测定，推行国家体育锻炼标准，培育基层体育组织及人才，进一步丰富完善全民健身公共服务体系，促进全民健身事业发展。开展“奔跑吧·少年”儿童青少年主题健身活动和七彩阳光少年体育嘉年华，培养青少年体育后备人才，开展青少年运动技能普及和体育赛事活动，组队参加全国第一届青少年三大球运动会，资助国家高水平体育后备人才基地，依托体校建立青训中心，进一步推动全省青少年体育事业发展。</t>
  </si>
  <si>
    <t>建设并充分利用好全民健身场地设施，建设配置智能化设施设备的小型体育公园、小型全民健身中心等，支持建设县级专项运动场和多功能运动场，支持国球进社区、进公园器材项目配建乒乓球桌器材、智能室外健身器材，推动全民健身基础设施的建设。
广泛开展全民健身赛事活动，在全省范围内开展10个全民健身主题活动，并根据总局统一部署，开展新年登高、行走大运河、毛泽东同志题词73周年等7大主题活动。积极开展社区运动会、三大球等群众赛事活动，积极备战第十五届运动会群众项目。组织参加全国妇女广场舞大赛、第十二届全国少数民族传统体育运动会，并举办了及参加第一届全国全民健身大赛篮球项目。举办冰雪运动推广普及活动，支持文山州三个边境县（麻栗坡、马关、富宁）举办中国（云南）•越南（河江）少数民族传统体育交流赛，加强辐射中心建设，促进中外体育交流。培育地方赛事活动，开展地方篮球赛事。
开展社会体育指导员培训及全民健身志愿服务活动，开展万村女性社会体育指导员培训活动、国家级社会体育指导员、开展全民健身志愿服务活动等培训活动，普及科学健身知识和方法，推动全民健身生活化。开展国民体质测定，推行国家体育锻炼标准，培育基层体育组织及人才，进一步丰富完善全民健身公共服务体系，促进全民健身事业发展。
开展青少年运动技能普及和体育赛事活动，开展了“奔跑吧·少年”儿童青少年主题健身活动、昆明市体校全国青少年U系列攀岩联赛（云南昆明站）、云南省第一届冬季运动会等青少年体育赛事。支持云南省昆明海埂体育训练基地、云南省体育工作大队、昆明市体育学校等6家单位组建6支队伍参加中华人民共和国第一届青少年“三大球”运动会，安排昆明市体育学校参加全国青少年阳光体育大会，支持云南省昆明海埂体育训练基地组织开展2024“七彩云南·奥运之星”训练夏令营活动等。
培养青少年体育后备人才，开展全国儿童青少年体育健身活动状况调查，依托昆明市体育学校建立青训中心，支持高水平后备人才基地建设，培养优秀体育人才，夯实了竞技体育后备人才培养基础，推动了竞技体育和群众体育可持续发展。</t>
  </si>
  <si>
    <t>绩效指标</t>
  </si>
  <si>
    <t>一级指标</t>
  </si>
  <si>
    <t>二级指标</t>
  </si>
  <si>
    <t>三级指标</t>
  </si>
  <si>
    <t>指标值</t>
  </si>
  <si>
    <t>全年实际完成值</t>
  </si>
  <si>
    <t>产出指标</t>
  </si>
  <si>
    <t>数量指标</t>
  </si>
  <si>
    <t>支持场地设施数量</t>
  </si>
  <si>
    <t>≥231个</t>
  </si>
  <si>
    <t>支持赛事活动数量</t>
  </si>
  <si>
    <t>≥734场次</t>
  </si>
  <si>
    <t>参加赛事活动人次</t>
  </si>
  <si>
    <t>≥591450人次</t>
  </si>
  <si>
    <t>人才培养培训数量</t>
  </si>
  <si>
    <t>≥350人</t>
  </si>
  <si>
    <t>资助后备力量培养单位数量</t>
  </si>
  <si>
    <t>≥16个</t>
  </si>
  <si>
    <t>质量指标</t>
  </si>
  <si>
    <t>场地设施竣工验收合格率</t>
  </si>
  <si>
    <t>≥95%</t>
  </si>
  <si>
    <t>时效指标</t>
  </si>
  <si>
    <t>赛事和活动任务完成及时率</t>
  </si>
  <si>
    <t>效益指标</t>
  </si>
  <si>
    <t>社会效益指标</t>
  </si>
  <si>
    <t>对群众体育可持续发展的影响程度</t>
  </si>
  <si>
    <t>≥9分</t>
  </si>
  <si>
    <t>对青少年体育可持续发展的影响程度</t>
  </si>
  <si>
    <t>满意度指标</t>
  </si>
  <si>
    <t>服务对象
满意度指标</t>
  </si>
  <si>
    <t>服务对象满意度</t>
  </si>
  <si>
    <t>≥92.5%</t>
  </si>
  <si>
    <t>总分</t>
  </si>
  <si>
    <t xml:space="preserve">自评分说明：
1.自评表总分共计100分。其中：预算投入情况10分，资金管理情况40分，绩效指标分值50分（包括产出指标30分、效益指标15分、满意度指标5分），各单位根据项目情况细化设定各三级指标分值。
2.“全年预算数”为各项目对应全年批复预算数；
3.“全年执行数”是指按照国库集中支付制度要求，支付到商品和劳务供应者或用款单位形成的实际支出，金额应与所提供专项资金支出明细账及支付凭证相符；
4.“其他资金”包括与中央财政资金、地方财政资金共同投入到同一项目的自有资金、社会资金，以及以前年度的结转结余资金等；
5.“预算执行率”如不足100%，需填报“未完成原因和改进措施”；
6.资金管理情况参考通知正文相应说明。
7.年度总体目标中预期目标及实际完成情况据实填写，简要概括该项目当年目标及完成情况；
8.“绩效指标”中“三级指标”及“年度指标值”，应以项目申报时的绩效目标表、项目绩效目标执行计划表为准；
9.“绩效指标”中“实际完成值”应对照年度指标值据实填写完成情况，如未完成，需逐项填报“未完成原因和改进措施”；
10.“绩效指标”中“得分”根据以下原则进行评分：
（1）自评采用定量与定性评价相结合的比较法，总分由各项指标得分汇总形成。
（2）定量指标得分按照以下方法评定：与年初指标值相比，完成指标值的，得分为该指标所赋全部分值；对完成值高于指标值较多的，要分析原因并适度扣分；若是由于年初指标值设定明显偏低造成的，要按照偏离度适度扣分；未完成指标值的，按照完成值与指标值的比例计算得分。如涉及市、区级自评结果汇总，绝对值直接累加计算，相对值按照资金额度加权平均计算。
（3）定性指标得分按照以下方法评定：根据完成情况分为好、较好、一般、较差四档，资金使用单位在相应档次内分别按照90%（含）-100%、80%（含）一90%、60%（含）-80%、0%-60%（较差）合理填写实际完成值。各省级体育行政部门汇总时，以资金额度为权重加权平均计算分值。  </t>
  </si>
  <si>
    <r>
      <rPr>
        <sz val="18"/>
        <color rgb="FF000000"/>
        <rFont val="方正小标宋简体"/>
        <charset val="134"/>
      </rPr>
      <t>保山市2024年中央转移支付项目绩效自评表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</si>
  <si>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省级财政部门</t>
  </si>
  <si>
    <t>省级主管部门</t>
  </si>
  <si>
    <t>州市财政部门</t>
  </si>
  <si>
    <t>保山市财政局</t>
  </si>
  <si>
    <t>州市主管部门</t>
  </si>
  <si>
    <t>保山市教体局</t>
  </si>
  <si>
    <t>预算执行率（B/A×100%)</t>
  </si>
  <si>
    <t>正在实施1个，未实施6个待项目实施完成后，需向财政局申请资金，待财政局审批后拨付资金。</t>
  </si>
  <si>
    <r>
      <rPr>
        <sz val="12"/>
        <color theme="1"/>
        <rFont val="宋体"/>
        <charset val="134"/>
        <scheme val="minor"/>
      </rPr>
      <t xml:space="preserve"> </t>
    </r>
    <r>
      <rPr>
        <sz val="12"/>
        <color indexed="8"/>
        <rFont val="宋体"/>
        <charset val="134"/>
      </rPr>
      <t>其中：中央财政资金</t>
    </r>
  </si>
  <si>
    <r>
      <rPr>
        <sz val="12"/>
        <color theme="1"/>
        <rFont val="宋体"/>
        <charset val="134"/>
      </rPr>
      <t xml:space="preserve"> </t>
    </r>
    <r>
      <rPr>
        <sz val="12"/>
        <color indexed="8"/>
        <rFont val="宋体"/>
        <charset val="134"/>
      </rPr>
      <t xml:space="preserve">      地方资金</t>
    </r>
  </si>
  <si>
    <r>
      <rPr>
        <sz val="12"/>
        <color theme="1"/>
        <rFont val="宋体"/>
        <charset val="134"/>
      </rPr>
      <t xml:space="preserve">      </t>
    </r>
    <r>
      <rPr>
        <sz val="12"/>
        <color indexed="8"/>
        <rFont val="宋体"/>
        <charset val="134"/>
      </rPr>
      <t xml:space="preserve">  其他资金</t>
    </r>
  </si>
  <si>
    <t>严格按照预算法及其实施条例、转移支付管理制度规定以及资金管理办法规定的时限要求下达分解，我省严格按照《财政部 体育总局关于印发〈中央集中彩票公益金支持体育事业专项资金管理办法〉的通知》（财教〔2020〕69号）等文件要求，及时足额将预算资金和区域绩效目标表下达到相应市县和项目实施单位，明确专项资金管理和使用。</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</si>
  <si>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市专项资金预算执行数为</t>
    </r>
    <r>
      <rPr>
        <u/>
        <sz val="11"/>
        <color theme="1"/>
        <rFont val="宋体"/>
        <charset val="134"/>
      </rPr>
      <t xml:space="preserve">     56.18 </t>
    </r>
    <r>
      <rPr>
        <sz val="11"/>
        <color theme="1"/>
        <rFont val="宋体"/>
        <charset val="134"/>
      </rPr>
      <t>，预算执行率</t>
    </r>
    <r>
      <rPr>
        <u/>
        <sz val="11"/>
        <color theme="1"/>
        <rFont val="宋体"/>
        <charset val="134"/>
      </rPr>
      <t xml:space="preserve"> 41.93   %   </t>
    </r>
    <r>
      <rPr>
        <sz val="11"/>
        <color theme="1"/>
        <rFont val="宋体"/>
        <charset val="134"/>
      </rPr>
      <t>。</t>
    </r>
  </si>
  <si>
    <t>严格按照《中共中央国务院关于全面实施预算绩效管理的意见》等文件要求，在细化下达预算时同步下达绩效目标，要求各级项目单位完善绩效目标管理，做好绩效运行监控和绩效评价，提高资金使用效率。</t>
  </si>
  <si>
    <t>政策目标实现情况</t>
  </si>
  <si>
    <t>2024年度中央集中彩票公益金支持体育事业专项资金将全部用于履行特定共同财政事权的中央支出责任。</t>
  </si>
  <si>
    <t>一级
指标</t>
  </si>
  <si>
    <t>≥32个</t>
  </si>
  <si>
    <t>昌宁县茶韵公园智能室外健身器材配建项目未实施，计划2025年6月份实施完成</t>
  </si>
  <si>
    <r>
      <rPr>
        <sz val="10"/>
        <rFont val="宋体"/>
        <charset val="134"/>
        <scheme val="minor"/>
      </rPr>
      <t>≥2</t>
    </r>
    <r>
      <rPr>
        <sz val="10"/>
        <rFont val="宋体"/>
        <charset val="134"/>
      </rPr>
      <t>6场次</t>
    </r>
  </si>
  <si>
    <t>市教育体育局国家体育锻炼标准达标测验项目，市社体中心万村女性社会体育指导员培训项目，昌宁县教体局社区运动会，龙陵县教体局社区运动会、全民健身主题活动5个项目未实施。</t>
  </si>
  <si>
    <r>
      <rPr>
        <sz val="10"/>
        <rFont val="宋体"/>
        <charset val="134"/>
        <scheme val="minor"/>
      </rPr>
      <t>≥2</t>
    </r>
    <r>
      <rPr>
        <sz val="10"/>
        <rFont val="宋体"/>
        <charset val="134"/>
      </rPr>
      <t>995人次</t>
    </r>
  </si>
  <si>
    <r>
      <rPr>
        <sz val="18"/>
        <color rgb="FF000000"/>
        <rFont val="方正小标宋简体"/>
        <charset val="134"/>
      </rPr>
      <t>腾冲市024年中央转移支付项目绩效自评表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</si>
  <si>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单位盖章：腾冲市教育体育局                                      （2024年度）</t>
  </si>
  <si>
    <t>腾冲市财政局</t>
  </si>
  <si>
    <t>腾冲市教体局</t>
  </si>
  <si>
    <t>国家体育锻炼标准达标测验项目未开展；智能器材已经建设安装，资金未拨付。争取在2025年内完成支付。</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</si>
  <si>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t>
    </r>
    <r>
      <rPr>
        <sz val="11"/>
        <color theme="1"/>
        <rFont val="宋体"/>
        <charset val="134"/>
      </rPr>
      <t>%，预算执行率</t>
    </r>
    <r>
      <rPr>
        <u/>
        <sz val="11"/>
        <color theme="1"/>
        <rFont val="宋体"/>
        <charset val="134"/>
      </rPr>
      <t xml:space="preserve">      </t>
    </r>
    <r>
      <rPr>
        <sz val="11"/>
        <color theme="1"/>
        <rFont val="宋体"/>
        <charset val="134"/>
      </rPr>
      <t>。</t>
    </r>
  </si>
  <si>
    <t>国家体育锻炼标准达标测验项目未开展；腾冲市腾越文化广场建设安装智能室外健身器材1套。</t>
  </si>
  <si>
    <t>1</t>
  </si>
  <si>
    <t>附件4</t>
  </si>
  <si>
    <r>
      <rPr>
        <sz val="18"/>
        <color rgb="FF000000"/>
        <rFont val="方正小标宋简体"/>
        <charset val="134"/>
      </rPr>
      <t>楚雄州2024年中央转移支付项目绩效自评表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</si>
  <si>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楚雄州财政局</t>
  </si>
  <si>
    <t>楚雄州教体局</t>
  </si>
  <si>
    <t>资金2024年9月20日才下达到县市；部分县市财政困难，项目实施以后资金未支付。</t>
  </si>
  <si>
    <t>部分县市因财政困难，资金下达县市以后无法按进度拨款。</t>
  </si>
  <si>
    <r>
      <rPr>
        <sz val="10"/>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0"/>
        <color theme="1"/>
        <rFont val="宋体"/>
        <charset val="134"/>
      </rPr>
      <t xml:space="preserve">   30.48   </t>
    </r>
    <r>
      <rPr>
        <sz val="10"/>
        <color theme="1"/>
        <rFont val="宋体"/>
        <charset val="134"/>
      </rPr>
      <t>%，预算执行率</t>
    </r>
    <r>
      <rPr>
        <u/>
        <sz val="10"/>
        <color theme="1"/>
        <rFont val="宋体"/>
        <charset val="134"/>
      </rPr>
      <t xml:space="preserve">   30.48   </t>
    </r>
    <r>
      <rPr>
        <sz val="10"/>
        <color theme="1"/>
        <rFont val="宋体"/>
        <charset val="134"/>
      </rPr>
      <t>。</t>
    </r>
  </si>
  <si>
    <t>部分县市履行不到位</t>
  </si>
  <si>
    <t>部分完成</t>
  </si>
  <si>
    <t>≥7个</t>
  </si>
  <si>
    <r>
      <rPr>
        <sz val="10"/>
        <rFont val="宋体"/>
        <charset val="134"/>
        <scheme val="minor"/>
      </rPr>
      <t>≥4</t>
    </r>
    <r>
      <rPr>
        <sz val="10"/>
        <rFont val="宋体"/>
        <charset val="134"/>
      </rPr>
      <t>3场次</t>
    </r>
  </si>
  <si>
    <r>
      <rPr>
        <sz val="10"/>
        <rFont val="宋体"/>
        <charset val="134"/>
        <scheme val="minor"/>
      </rPr>
      <t>≥6</t>
    </r>
    <r>
      <rPr>
        <sz val="10"/>
        <rFont val="宋体"/>
        <charset val="134"/>
      </rPr>
      <t>870人次</t>
    </r>
  </si>
  <si>
    <t>完成率低</t>
  </si>
  <si>
    <r>
      <rPr>
        <sz val="18"/>
        <color rgb="FF000000"/>
        <rFont val="方正小标宋简体"/>
        <charset val="134"/>
      </rPr>
      <t>大理州2024年中央转移支付项目绩效自评表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</si>
  <si>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大理州财政局</t>
  </si>
  <si>
    <t>大理州教体局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</si>
  <si>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41.34   </t>
    </r>
    <r>
      <rPr>
        <sz val="11"/>
        <color theme="1"/>
        <rFont val="宋体"/>
        <charset val="134"/>
      </rPr>
      <t>，预算执行率</t>
    </r>
    <r>
      <rPr>
        <u/>
        <sz val="11"/>
        <color theme="1"/>
        <rFont val="宋体"/>
        <charset val="134"/>
      </rPr>
      <t xml:space="preserve">  9.53%    %</t>
    </r>
    <r>
      <rPr>
        <sz val="11"/>
        <color theme="1"/>
        <rFont val="宋体"/>
        <charset val="134"/>
      </rPr>
      <t>。</t>
    </r>
  </si>
  <si>
    <t>≥1个</t>
  </si>
  <si>
    <r>
      <rPr>
        <sz val="10"/>
        <rFont val="宋体"/>
        <charset val="134"/>
        <scheme val="minor"/>
      </rPr>
      <t>≥4</t>
    </r>
    <r>
      <rPr>
        <sz val="10"/>
        <rFont val="宋体"/>
        <charset val="134"/>
      </rPr>
      <t>5场次</t>
    </r>
  </si>
  <si>
    <t>≥70场次</t>
  </si>
  <si>
    <r>
      <rPr>
        <sz val="10"/>
        <rFont val="宋体"/>
        <charset val="134"/>
        <scheme val="minor"/>
      </rPr>
      <t>≥7</t>
    </r>
    <r>
      <rPr>
        <sz val="10"/>
        <rFont val="宋体"/>
        <charset val="134"/>
      </rPr>
      <t>875人次</t>
    </r>
  </si>
  <si>
    <t>≥32686人次</t>
  </si>
  <si>
    <t>401人</t>
  </si>
  <si>
    <r>
      <rPr>
        <sz val="18"/>
        <color rgb="FF000000"/>
        <rFont val="方正小标宋简体"/>
        <charset val="134"/>
      </rPr>
      <t>迪庆州2024年中央转移支付项目绩效自评表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</si>
  <si>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迪庆州财政局</t>
  </si>
  <si>
    <t>迪庆州教体局</t>
  </si>
  <si>
    <t>项目已基本实施完成，主要是财政关库超前，资金收回。只能在2025年资金返回后支付。</t>
  </si>
  <si>
    <t>项目实施不及时，因而造成项目完工时支付不了项目款。</t>
  </si>
  <si>
    <t>全年按总体目标开展了各项工作，有些项目已实施完成，特别是提前下达项目及资金，在年内顺利完成，其余资金，因下达时间较晚，虽然已完成项目实施，如智能健身路径采购安装、“国球进公园、进社区项目，多功能运动场、全民健身中心等，但财政关库超前，未能在年内支付完成。项目及资金支付只能在2025年完成。</t>
  </si>
  <si>
    <t>≥2个</t>
  </si>
  <si>
    <r>
      <rPr>
        <sz val="10"/>
        <rFont val="宋体"/>
        <charset val="134"/>
        <scheme val="minor"/>
      </rPr>
      <t>≥1</t>
    </r>
    <r>
      <rPr>
        <sz val="10"/>
        <rFont val="宋体"/>
        <charset val="134"/>
      </rPr>
      <t>3场次</t>
    </r>
  </si>
  <si>
    <r>
      <rPr>
        <sz val="10"/>
        <rFont val="宋体"/>
        <charset val="134"/>
        <scheme val="minor"/>
      </rPr>
      <t>≥1</t>
    </r>
    <r>
      <rPr>
        <sz val="10"/>
        <rFont val="宋体"/>
        <charset val="134"/>
      </rPr>
      <t>980人次</t>
    </r>
  </si>
  <si>
    <t>≥5000人次</t>
  </si>
  <si>
    <r>
      <rPr>
        <sz val="18"/>
        <color rgb="FF000000"/>
        <rFont val="方正小标宋简体"/>
        <charset val="134"/>
      </rPr>
      <t>丽江市2024年中央转移支付项目绩效自评表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</si>
  <si>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丽江市财政局</t>
  </si>
  <si>
    <t>丽江市教体局</t>
  </si>
  <si>
    <t>部分项目资金分配时未能充分考虑市场变化及潜在风险；改进措施：加强前期市场调研和风险评估，建立动态调整机制，确保资金分配更加灵活、科学。</t>
  </si>
  <si>
    <t>偶尔因内部沟通不畅或审批环节过多，导致资金下达略有延迟；改进措施：加强内部沟通，简化审批流程，建立资金下达预警机制，确保资金按时下达。</t>
  </si>
  <si>
    <t>个别项目在拨付过程中存在资料不全或审核不严的情况；改进措施：加强财务审核力度，完善拨付资料审核流程，确保拨付合规性。</t>
  </si>
  <si>
    <t>部分项目在资金使用过程中存在支出不合理或超支的情况；改进措施：加强项目管理，完善资金使用计划，建立资金使用预警机制，确保资金使用规范性。</t>
  </si>
  <si>
    <t>部分项目在执行过程中存在预算调整频繁或执行进度滞后的情况；改进措施：加强预算执行监控，建立预算执行预警机制，及时发现问题并进行调整，确保执行准确性。</t>
  </si>
  <si>
    <t>绩效评估指标设置不够科学，部分项目绩效评估结果未能充分反映实际情况；改进措施：优化绩效评估指标体系，加强绩效评估结果的应用，提高预算绩效管理水平。</t>
  </si>
  <si>
    <t>部分部门、项目在支出责任履行过程中存在责任意识不强或执行不力的情况；改进措施：加强内部监督和责任追究，提高各部门、项目负责人的责任意识，确保支出责任得到有效履行。</t>
  </si>
  <si>
    <t>已开展国家体育锻炼标准达标测验项目、“国球进社区、进公园”乒乓球器材购置并发放，参加全国青少年体育比赛，全民健身志愿服务，部分社区运动会已开展。</t>
  </si>
  <si>
    <t>≥21个</t>
  </si>
  <si>
    <t>≥18场次</t>
  </si>
  <si>
    <t>部分县区财政困难，额度到位却无法支付，部分项目已实施但资金从其他地方支付</t>
  </si>
  <si>
    <r>
      <rPr>
        <sz val="10"/>
        <rFont val="宋体"/>
        <charset val="134"/>
        <scheme val="minor"/>
      </rPr>
      <t>≥2</t>
    </r>
    <r>
      <rPr>
        <sz val="10"/>
        <rFont val="宋体"/>
        <charset val="134"/>
      </rPr>
      <t>600人次</t>
    </r>
  </si>
  <si>
    <t>3000人次</t>
  </si>
  <si>
    <t>显著</t>
  </si>
  <si>
    <r>
      <rPr>
        <sz val="18"/>
        <color rgb="FF000000"/>
        <rFont val="方正小标宋简体"/>
        <charset val="134"/>
      </rPr>
      <t>红河州2024年中央转移支付项目绩效自评表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</si>
  <si>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红河州财政局</t>
  </si>
  <si>
    <t>红河州教体局</t>
  </si>
  <si>
    <t>无</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</si>
  <si>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300.6    </t>
    </r>
    <r>
      <rPr>
        <sz val="11"/>
        <color theme="1"/>
        <rFont val="宋体"/>
        <charset val="134"/>
      </rPr>
      <t>万元，预算执行率</t>
    </r>
    <r>
      <rPr>
        <u/>
        <sz val="11"/>
        <color theme="1"/>
        <rFont val="宋体"/>
        <charset val="134"/>
      </rPr>
      <t xml:space="preserve">    28.55%  </t>
    </r>
    <r>
      <rPr>
        <sz val="11"/>
        <color theme="1"/>
        <rFont val="宋体"/>
        <charset val="134"/>
      </rPr>
      <t>。</t>
    </r>
  </si>
  <si>
    <t>≥3个</t>
  </si>
  <si>
    <t>25</t>
  </si>
  <si>
    <r>
      <rPr>
        <sz val="10"/>
        <rFont val="宋体"/>
        <charset val="134"/>
        <scheme val="minor"/>
      </rPr>
      <t>≥8</t>
    </r>
    <r>
      <rPr>
        <sz val="10"/>
        <rFont val="宋体"/>
        <charset val="134"/>
      </rPr>
      <t>5场次</t>
    </r>
  </si>
  <si>
    <t>82场次</t>
  </si>
  <si>
    <r>
      <rPr>
        <sz val="10"/>
        <rFont val="宋体"/>
        <charset val="134"/>
        <scheme val="minor"/>
      </rPr>
      <t>≥1</t>
    </r>
    <r>
      <rPr>
        <sz val="10"/>
        <rFont val="宋体"/>
        <charset val="134"/>
      </rPr>
      <t>3500人次</t>
    </r>
  </si>
  <si>
    <t>17462</t>
  </si>
  <si>
    <r>
      <rPr>
        <sz val="18"/>
        <color rgb="FF000000"/>
        <rFont val="方正小标宋简体"/>
        <charset val="134"/>
      </rPr>
      <t>文山州2024年中央转移支付项目绩效自评表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</si>
  <si>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文山州财政局</t>
  </si>
  <si>
    <t>文山州教体局</t>
  </si>
  <si>
    <t>县级财政未将资金下达到项目单位。</t>
  </si>
  <si>
    <t>省、州已按要求下达资金、明确绩效目标，县级财政未及时拨付。</t>
  </si>
  <si>
    <t>通过建设全民健身场地设施、组织全民健身赛事活动、完善全民健身组织网络，有效推动全州全民健身公共服务优质发展。</t>
  </si>
  <si>
    <t>≥53个</t>
  </si>
  <si>
    <r>
      <rPr>
        <sz val="10"/>
        <rFont val="宋体"/>
        <charset val="134"/>
        <scheme val="minor"/>
      </rPr>
      <t>≥3</t>
    </r>
    <r>
      <rPr>
        <sz val="10"/>
        <rFont val="宋体"/>
        <charset val="134"/>
      </rPr>
      <t>3场次</t>
    </r>
  </si>
  <si>
    <r>
      <rPr>
        <sz val="10"/>
        <rFont val="宋体"/>
        <charset val="134"/>
        <scheme val="minor"/>
      </rPr>
      <t>≥3</t>
    </r>
    <r>
      <rPr>
        <sz val="10"/>
        <rFont val="宋体"/>
        <charset val="134"/>
      </rPr>
      <t>990人次</t>
    </r>
  </si>
  <si>
    <r>
      <rPr>
        <sz val="18"/>
        <color rgb="FF000000"/>
        <rFont val="方正小标宋简体"/>
        <charset val="134"/>
      </rPr>
      <t>昆明市教育体育局2024年中央转移支付项目绩效自评表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</si>
  <si>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昆明市财政局</t>
  </si>
  <si>
    <t>昆明市教体局</t>
  </si>
  <si>
    <t>督促各县市区积极对接财政部门拨付项目资金</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</si>
  <si>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351.44</t>
    </r>
    <r>
      <rPr>
        <sz val="11"/>
        <color theme="1"/>
        <rFont val="宋体"/>
        <charset val="134"/>
      </rPr>
      <t>万元，预算执行率</t>
    </r>
    <r>
      <rPr>
        <u/>
        <sz val="11"/>
        <color theme="1"/>
        <rFont val="宋体"/>
        <charset val="134"/>
      </rPr>
      <t xml:space="preserve">   42.19%   </t>
    </r>
    <r>
      <rPr>
        <sz val="11"/>
        <color theme="1"/>
        <rFont val="宋体"/>
        <charset val="134"/>
      </rPr>
      <t>。</t>
    </r>
  </si>
  <si>
    <t>≥97场次</t>
  </si>
  <si>
    <r>
      <rPr>
        <sz val="10"/>
        <rFont val="宋体"/>
        <charset val="134"/>
        <scheme val="minor"/>
      </rPr>
      <t>≥309175</t>
    </r>
    <r>
      <rPr>
        <sz val="10"/>
        <rFont val="宋体"/>
        <charset val="134"/>
      </rPr>
      <t>人次</t>
    </r>
  </si>
  <si>
    <r>
      <rPr>
        <sz val="10"/>
        <rFont val="宋体"/>
        <charset val="134"/>
        <scheme val="minor"/>
      </rPr>
      <t>≥1</t>
    </r>
    <r>
      <rPr>
        <sz val="10"/>
        <rFont val="宋体"/>
        <charset val="134"/>
      </rPr>
      <t>20人</t>
    </r>
  </si>
  <si>
    <t>≥4个</t>
  </si>
  <si>
    <r>
      <rPr>
        <sz val="18"/>
        <color rgb="FF000000"/>
        <rFont val="方正小标宋简体"/>
        <charset val="134"/>
      </rPr>
      <t>普洱市2024年中央转移支付项目绩效自评表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</si>
  <si>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普洱市财政局</t>
  </si>
  <si>
    <t>普洱市教体局</t>
  </si>
  <si>
    <t>资金到位较晚，大部分项目来不及实施或没完成支付。</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</si>
  <si>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11.01</t>
    </r>
    <r>
      <rPr>
        <sz val="11"/>
        <color theme="1"/>
        <rFont val="宋体"/>
        <charset val="134"/>
      </rPr>
      <t>万元，预算执行率</t>
    </r>
    <r>
      <rPr>
        <u/>
        <sz val="11"/>
        <color theme="1"/>
        <rFont val="宋体"/>
        <charset val="134"/>
      </rPr>
      <t xml:space="preserve">    3.82%  </t>
    </r>
    <r>
      <rPr>
        <sz val="11"/>
        <color theme="1"/>
        <rFont val="宋体"/>
        <charset val="134"/>
      </rPr>
      <t>。</t>
    </r>
  </si>
  <si>
    <t>完成国民体质监测设备采购1项目，开展赛事活动31场，参加赛事活动人数达11360人。</t>
  </si>
  <si>
    <t>≥31个</t>
  </si>
  <si>
    <t>资金到位较晚，项目来不及实施。下一步将加快推进项目实施。</t>
  </si>
  <si>
    <r>
      <rPr>
        <sz val="10"/>
        <rFont val="宋体"/>
        <charset val="134"/>
        <scheme val="minor"/>
      </rPr>
      <t>≥4</t>
    </r>
    <r>
      <rPr>
        <sz val="10"/>
        <rFont val="宋体"/>
        <charset val="134"/>
      </rPr>
      <t>5</t>
    </r>
    <r>
      <rPr>
        <sz val="10"/>
        <rFont val="宋体"/>
        <charset val="134"/>
      </rPr>
      <t>场次</t>
    </r>
  </si>
  <si>
    <r>
      <rPr>
        <sz val="10"/>
        <rFont val="宋体"/>
        <charset val="134"/>
        <scheme val="minor"/>
      </rPr>
      <t>≥6</t>
    </r>
    <r>
      <rPr>
        <sz val="10"/>
        <rFont val="宋体"/>
        <charset val="134"/>
      </rPr>
      <t>0</t>
    </r>
    <r>
      <rPr>
        <sz val="10"/>
        <rFont val="宋体"/>
        <charset val="134"/>
      </rPr>
      <t>00人次</t>
    </r>
  </si>
  <si>
    <r>
      <rPr>
        <sz val="18"/>
        <color rgb="FF000000"/>
        <rFont val="方正小标宋简体"/>
        <charset val="134"/>
      </rPr>
      <t>西双版纳州2024年中央转移支付项目绩效自评表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</si>
  <si>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西双版纳州财政局</t>
  </si>
  <si>
    <t>西双版纳州教体局</t>
  </si>
  <si>
    <t>大部分被财政局统筹，无法开展项目。</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</si>
  <si>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38.05</t>
    </r>
    <r>
      <rPr>
        <sz val="11"/>
        <color theme="1"/>
        <rFont val="宋体"/>
        <charset val="134"/>
      </rPr>
      <t>万元，预算执行率</t>
    </r>
    <r>
      <rPr>
        <u/>
        <sz val="11"/>
        <color theme="1"/>
        <rFont val="宋体"/>
        <charset val="134"/>
      </rPr>
      <t xml:space="preserve">    57.65%  </t>
    </r>
    <r>
      <rPr>
        <sz val="11"/>
        <color theme="1"/>
        <rFont val="宋体"/>
        <charset val="134"/>
      </rPr>
      <t>。</t>
    </r>
  </si>
  <si>
    <t>开展国民体质测定，推行国家体育锻炼标准一场，培育基层体育组织及人才，进一步丰富完善全民健身公共服务体系，促进全民健身事业发展。</t>
  </si>
  <si>
    <t>≥20个</t>
  </si>
  <si>
    <t>≥9场次</t>
  </si>
  <si>
    <r>
      <rPr>
        <sz val="10"/>
        <rFont val="宋体"/>
        <charset val="134"/>
        <scheme val="minor"/>
      </rPr>
      <t>≥1</t>
    </r>
    <r>
      <rPr>
        <sz val="10"/>
        <rFont val="宋体"/>
        <charset val="134"/>
      </rPr>
      <t>600人次</t>
    </r>
  </si>
  <si>
    <r>
      <rPr>
        <sz val="18"/>
        <color rgb="FF000000"/>
        <rFont val="方正小标宋简体"/>
        <charset val="134"/>
      </rPr>
      <t>曲靖市2024年中央转移支付项目绩效自评表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</si>
  <si>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曲靖市财政局</t>
  </si>
  <si>
    <t>曲靖市教体局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</si>
  <si>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150.60</t>
    </r>
    <r>
      <rPr>
        <sz val="11"/>
        <color theme="1"/>
        <rFont val="宋体"/>
        <charset val="134"/>
      </rPr>
      <t>万元，预算执行率</t>
    </r>
    <r>
      <rPr>
        <u/>
        <sz val="11"/>
        <color theme="1"/>
        <rFont val="宋体"/>
        <charset val="134"/>
      </rPr>
      <t xml:space="preserve">  49.06% </t>
    </r>
    <r>
      <rPr>
        <sz val="11"/>
        <color theme="1"/>
        <rFont val="宋体"/>
        <charset val="134"/>
      </rPr>
      <t>。</t>
    </r>
  </si>
  <si>
    <t>建好用好全民健身场地，举办全民健身赛事活动，开展社会体育指导员及国民体质监测，促进全民健身事业发展。</t>
  </si>
  <si>
    <r>
      <rPr>
        <sz val="10"/>
        <rFont val="宋体"/>
        <charset val="134"/>
        <scheme val="minor"/>
      </rPr>
      <t>≥4</t>
    </r>
    <r>
      <rPr>
        <sz val="10"/>
        <rFont val="宋体"/>
        <charset val="134"/>
      </rPr>
      <t>8场次</t>
    </r>
  </si>
  <si>
    <r>
      <rPr>
        <sz val="10"/>
        <rFont val="宋体"/>
        <charset val="134"/>
        <scheme val="minor"/>
      </rPr>
      <t>≥5</t>
    </r>
    <r>
      <rPr>
        <sz val="10"/>
        <rFont val="宋体"/>
        <charset val="134"/>
      </rPr>
      <t>4447人次</t>
    </r>
  </si>
  <si>
    <r>
      <rPr>
        <sz val="10"/>
        <rFont val="宋体"/>
        <charset val="134"/>
        <scheme val="minor"/>
      </rPr>
      <t>≥40</t>
    </r>
    <r>
      <rPr>
        <sz val="10"/>
        <rFont val="宋体"/>
        <charset val="134"/>
      </rPr>
      <t>人</t>
    </r>
  </si>
  <si>
    <t>95%</t>
  </si>
  <si>
    <r>
      <rPr>
        <sz val="18"/>
        <color rgb="FF000000"/>
        <rFont val="方正小标宋简体"/>
        <charset val="134"/>
      </rPr>
      <t>宣威市教育体育局2024年中央转移支付项目绩效自评表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</si>
  <si>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宣威市财政局</t>
  </si>
  <si>
    <t>宣威市教体局</t>
  </si>
  <si>
    <t>本级财政困难，资金未拨付，力争2025年5月拨付到位。</t>
  </si>
  <si>
    <t>国家体育锻炼标准达标测验人数150人，合格率达到≥90%，参加测验人群满意度≥90%。</t>
  </si>
  <si>
    <t>支持县级场地设施数量</t>
  </si>
  <si>
    <t>1个</t>
  </si>
  <si>
    <t>支持国家体育锻炼达标测验数量</t>
  </si>
  <si>
    <t>国球进社区、进公园器材配建项目</t>
  </si>
  <si>
    <t>完成及时率</t>
  </si>
  <si>
    <r>
      <rPr>
        <sz val="18"/>
        <color rgb="FF000000"/>
        <rFont val="方正小标宋简体"/>
        <charset val="134"/>
      </rPr>
      <t>玉溪市教育体育2024年中央转移支付项目绩效自评表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</si>
  <si>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玉溪市财政局</t>
  </si>
  <si>
    <t>玉溪市教体局</t>
  </si>
  <si>
    <t>项目正常开展，资金结转至2025年使用</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</si>
  <si>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市专项资金预算执行数为</t>
    </r>
    <r>
      <rPr>
        <u/>
        <sz val="11"/>
        <color theme="1"/>
        <rFont val="宋体"/>
        <charset val="134"/>
      </rPr>
      <t xml:space="preserve"> 21.54</t>
    </r>
    <r>
      <rPr>
        <sz val="11"/>
        <color theme="1"/>
        <rFont val="宋体"/>
        <charset val="134"/>
      </rPr>
      <t xml:space="preserve">%，预算执行率 </t>
    </r>
    <r>
      <rPr>
        <u/>
        <sz val="11"/>
        <color theme="1"/>
        <rFont val="宋体"/>
        <charset val="134"/>
      </rPr>
      <t>21.54%</t>
    </r>
    <r>
      <rPr>
        <sz val="11"/>
        <color theme="1"/>
        <rFont val="宋体"/>
        <charset val="134"/>
      </rPr>
      <t>。</t>
    </r>
  </si>
  <si>
    <t>预算执行进度缓慢；加快项目实施进度。</t>
  </si>
  <si>
    <t>2024年通过从全民健身场地设施、全民健身赛事活动、国家体育锻炼标准和志愿服务、培育基层人才等四个方面支持我市全民健身事业发展；培育玉溪竞技体育后备人才，玉溪市培养输送的皮划艇优秀运动员刘浩凭借卓越的竞技水平和坚韧不拔的体育精神，在2024年巴黎奥运会成功摘取男子500米双人划艇金牌，是云南运动员参加本届奥运会唯一的金牌获得者，受到中共云南省委、云南省人民政府记大功奖励。建设玉溪运动队，开展省、市青少年学生体育赛事、云南省青少年拳击锦标赛等，通过组织举办青少年学生体育赛事活动，积极构建青少年体育竞赛体系，选拔培养青少年体育后备人才。吸引广大群众积极参与到全民健身的队伍中来，切实增强人民体质，深入推进我市体育事业实现又好又快发展。</t>
  </si>
  <si>
    <t>国球进社区、进公园项目100个点，项目实施周期较长；加快督促实施。</t>
  </si>
  <si>
    <r>
      <rPr>
        <sz val="10"/>
        <rFont val="宋体"/>
        <charset val="134"/>
        <scheme val="minor"/>
      </rPr>
      <t>≥1</t>
    </r>
    <r>
      <rPr>
        <sz val="10"/>
        <rFont val="宋体"/>
        <charset val="134"/>
      </rPr>
      <t>02场次</t>
    </r>
  </si>
  <si>
    <t>≥168场</t>
  </si>
  <si>
    <r>
      <rPr>
        <sz val="10"/>
        <rFont val="宋体"/>
        <charset val="134"/>
        <scheme val="minor"/>
      </rPr>
      <t>≥6</t>
    </r>
    <r>
      <rPr>
        <sz val="10"/>
        <rFont val="宋体"/>
        <charset val="134"/>
      </rPr>
      <t>0875人次</t>
    </r>
  </si>
  <si>
    <t>≥100000人次</t>
  </si>
  <si>
    <r>
      <rPr>
        <sz val="10"/>
        <rFont val="宋体"/>
        <charset val="134"/>
        <scheme val="minor"/>
      </rPr>
      <t>≥30</t>
    </r>
    <r>
      <rPr>
        <sz val="10"/>
        <rFont val="宋体"/>
        <charset val="134"/>
      </rPr>
      <t>人</t>
    </r>
  </si>
  <si>
    <t>≥120人次</t>
  </si>
  <si>
    <t>项目实施缓慢；督促加快开展实施。</t>
  </si>
  <si>
    <t>≥90%</t>
  </si>
  <si>
    <t>≥85%</t>
  </si>
  <si>
    <t>德宏州2024年中央转移支付项目绩效自评表
(2024年度中央集中彩票公益金支持体育事业专项资金)</t>
  </si>
  <si>
    <t>德宏州财政局</t>
  </si>
  <si>
    <t>德宏州教体局</t>
  </si>
  <si>
    <t>因部分县市财政资金调度困难未能使用，计划2025年逐步完成项目资金支付。</t>
  </si>
  <si>
    <r>
      <rPr>
        <sz val="12"/>
        <color theme="1"/>
        <rFont val="宋体"/>
        <charset val="134"/>
      </rPr>
      <t xml:space="preserve"> </t>
    </r>
    <r>
      <rPr>
        <sz val="12"/>
        <color indexed="8"/>
        <rFont val="宋体"/>
        <charset val="134"/>
      </rPr>
      <t>其中：中央财政资金</t>
    </r>
  </si>
  <si>
    <t xml:space="preserve">       德宏州2024年中央集中彩票公益金支持体育事业专项资金114万元，全年执行数为23.25万元，预算执行率为22.13%。项目实施中建好用好全民健身场地设施，共支持场地设施建设20个；举办全民健身赛事活动22场次，参加赛事活动7580人次；组织开展了万村女性社会体育指导员培训，共培训400人次；积极开展国民体质测定和全民健身志愿服务活动，推行国家体育锻炼标准，培育基层体育组织及人才，进一步丰富完善全民健身公共服务体系，有效促进了德宏州全民健身事业的发展。</t>
  </si>
  <si>
    <t>20个</t>
  </si>
  <si>
    <t>还有一项计划2025年6月前完成安装</t>
  </si>
  <si>
    <r>
      <rPr>
        <sz val="10"/>
        <rFont val="宋体"/>
        <charset val="134"/>
      </rPr>
      <t>≥1</t>
    </r>
    <r>
      <rPr>
        <sz val="10"/>
        <rFont val="宋体"/>
        <charset val="134"/>
      </rPr>
      <t>9场次</t>
    </r>
  </si>
  <si>
    <t>20场次</t>
  </si>
  <si>
    <r>
      <rPr>
        <sz val="10"/>
        <rFont val="宋体"/>
        <charset val="134"/>
      </rPr>
      <t>≥2</t>
    </r>
    <r>
      <rPr>
        <sz val="10"/>
        <rFont val="宋体"/>
        <charset val="134"/>
      </rPr>
      <t>975人次</t>
    </r>
  </si>
  <si>
    <t>7580人次</t>
  </si>
  <si>
    <t>怒江州2024年中央转移支付项目绩效自评表
(2024年度中央集中彩票公益金支持体育事业专项资金)</t>
  </si>
  <si>
    <t>怒江州财政局</t>
  </si>
  <si>
    <t>怒江州教体局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</si>
  <si>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122.70   </t>
    </r>
    <r>
      <rPr>
        <sz val="11"/>
        <color theme="1"/>
        <rFont val="宋体"/>
        <charset val="134"/>
      </rPr>
      <t>%，预算执行率</t>
    </r>
    <r>
      <rPr>
        <u/>
        <sz val="11"/>
        <color theme="1"/>
        <rFont val="宋体"/>
        <charset val="134"/>
      </rPr>
      <t xml:space="preserve">  30.30%    </t>
    </r>
    <r>
      <rPr>
        <sz val="11"/>
        <color theme="1"/>
        <rFont val="宋体"/>
        <charset val="134"/>
      </rPr>
      <t>。</t>
    </r>
  </si>
  <si>
    <t xml:space="preserve">       贯彻落实《云南省全民健身实施计划（2021-2025）》，继续实施“七彩云南全民健身工程”，建设全民健身场地设施，推进国球进社区、进公园器材配件工作，开展群众“三大球”赛事活动、社区运动会等全民健身活动。
</t>
  </si>
  <si>
    <r>
      <rPr>
        <sz val="10"/>
        <rFont val="宋体"/>
        <charset val="134"/>
        <scheme val="minor"/>
      </rPr>
      <t>≥1</t>
    </r>
    <r>
      <rPr>
        <sz val="10"/>
        <rFont val="宋体"/>
        <charset val="134"/>
      </rPr>
      <t>4场次</t>
    </r>
  </si>
  <si>
    <r>
      <rPr>
        <sz val="10"/>
        <rFont val="宋体"/>
        <charset val="134"/>
        <scheme val="minor"/>
      </rPr>
      <t>≥2</t>
    </r>
    <r>
      <rPr>
        <sz val="10"/>
        <rFont val="宋体"/>
        <charset val="134"/>
      </rPr>
      <t>100人次</t>
    </r>
  </si>
  <si>
    <t>1000</t>
  </si>
  <si>
    <r>
      <rPr>
        <sz val="18"/>
        <color rgb="FF000000"/>
        <rFont val="方正小标宋简体"/>
        <charset val="134"/>
      </rPr>
      <t>昭通市2024年中央转移支付项目绩效自评表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</si>
  <si>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昭通市财政局</t>
  </si>
  <si>
    <t>昭通市教体局</t>
  </si>
  <si>
    <t>市级财政已按照省财政厅文件全部下达到各县市区，各县市区均已下达资金文件，实际完成支付87.67万元，部分县市区未完成支付，少数项目2025年已启动。</t>
  </si>
  <si>
    <r>
      <rPr>
        <sz val="10"/>
        <rFont val="宋体"/>
        <charset val="134"/>
        <scheme val="minor"/>
      </rPr>
      <t>≥4</t>
    </r>
    <r>
      <rPr>
        <sz val="10"/>
        <rFont val="宋体"/>
        <charset val="134"/>
      </rPr>
      <t>8</t>
    </r>
    <r>
      <rPr>
        <sz val="10"/>
        <rFont val="宋体"/>
        <charset val="134"/>
      </rPr>
      <t>场次</t>
    </r>
  </si>
  <si>
    <r>
      <rPr>
        <sz val="10"/>
        <rFont val="宋体"/>
        <charset val="134"/>
        <scheme val="minor"/>
      </rPr>
      <t>≥1</t>
    </r>
    <r>
      <rPr>
        <sz val="10"/>
        <rFont val="宋体"/>
        <charset val="134"/>
      </rPr>
      <t>04930</t>
    </r>
    <r>
      <rPr>
        <sz val="10"/>
        <rFont val="宋体"/>
        <charset val="134"/>
      </rPr>
      <t>人次</t>
    </r>
  </si>
  <si>
    <r>
      <rPr>
        <sz val="10"/>
        <rFont val="宋体"/>
        <charset val="134"/>
        <scheme val="minor"/>
      </rPr>
      <t>≥1</t>
    </r>
    <r>
      <rPr>
        <sz val="10"/>
        <rFont val="宋体"/>
        <charset val="134"/>
      </rPr>
      <t>0</t>
    </r>
    <r>
      <rPr>
        <sz val="10"/>
        <rFont val="宋体"/>
        <charset val="134"/>
      </rPr>
      <t>人</t>
    </r>
  </si>
  <si>
    <t>全民健身体育场地建设905万元</t>
  </si>
  <si>
    <t>全民健身赛事活动598万元</t>
  </si>
  <si>
    <t>培育基层体育组织及人才经费80万元</t>
  </si>
  <si>
    <t>全民健身基础设施建设工程4460.00万元</t>
  </si>
  <si>
    <t>全民健身活动示范工程1131.00万元</t>
  </si>
  <si>
    <t>全民健身志愿服务及培训130.00万元</t>
  </si>
  <si>
    <t>全民健身科研与检测项目721.00万元</t>
  </si>
  <si>
    <t>青少年体育赛事活动及人才培养经费755万元</t>
  </si>
  <si>
    <t>青少年体育赛事与活动经费700.00万元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</si>
</sst>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7">
    <font>
      <sz val="11"/>
      <color theme="1"/>
      <name val="宋体"/>
      <charset val="134"/>
      <scheme val="minor"/>
    </font>
    <font>
      <sz val="12"/>
      <name val="宋体"/>
      <charset val="134"/>
    </font>
    <font>
      <sz val="10"/>
      <name val="宋体"/>
      <charset val="134"/>
    </font>
    <font>
      <sz val="11"/>
      <name val="宋体"/>
      <charset val="134"/>
    </font>
    <font>
      <sz val="12"/>
      <name val="黑体"/>
      <charset val="134"/>
    </font>
    <font>
      <sz val="18"/>
      <color rgb="FF000000"/>
      <name val="方正小标宋简体"/>
      <charset val="134"/>
    </font>
    <font>
      <sz val="16"/>
      <color theme="1"/>
      <name val="方正小标宋简体"/>
      <charset val="134"/>
    </font>
    <font>
      <sz val="11"/>
      <color theme="1"/>
      <name val="仿宋_GB2312"/>
      <charset val="134"/>
    </font>
    <font>
      <sz val="12"/>
      <color theme="1"/>
      <name val="宋体"/>
      <charset val="134"/>
      <scheme val="minor"/>
    </font>
    <font>
      <sz val="12"/>
      <color theme="1"/>
      <name val="宋体"/>
      <charset val="134"/>
    </font>
    <font>
      <sz val="11"/>
      <color theme="1"/>
      <name val="宋体"/>
      <charset val="134"/>
    </font>
    <font>
      <sz val="10"/>
      <name val="宋体"/>
      <charset val="134"/>
      <scheme val="minor"/>
    </font>
    <font>
      <sz val="10"/>
      <color theme="1"/>
      <name val="宋体"/>
      <charset val="134"/>
      <scheme val="minor"/>
    </font>
    <font>
      <sz val="10"/>
      <color rgb="FF000000"/>
      <name val="宋体"/>
      <charset val="134"/>
      <scheme val="minor"/>
    </font>
    <font>
      <sz val="10"/>
      <color theme="1"/>
      <name val="宋体"/>
      <charset val="134"/>
    </font>
    <font>
      <sz val="9"/>
      <color theme="1"/>
      <name val="宋体"/>
      <charset val="134"/>
      <scheme val="minor"/>
    </font>
    <font>
      <sz val="8"/>
      <color theme="1"/>
      <name val="宋体"/>
      <charset val="134"/>
    </font>
    <font>
      <sz val="20"/>
      <color rgb="FF000000"/>
      <name val="方正小标宋简体"/>
      <charset val="134"/>
    </font>
    <font>
      <sz val="20"/>
      <color theme="1"/>
      <name val="方正小标宋简体"/>
      <charset val="134"/>
    </font>
    <font>
      <b/>
      <sz val="10"/>
      <color theme="1"/>
      <name val="宋体"/>
      <charset val="134"/>
      <scheme val="min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6"/>
      <color rgb="FF000000"/>
      <name val="方正小标宋简体"/>
      <charset val="134"/>
    </font>
    <font>
      <sz val="14"/>
      <color rgb="FF000000"/>
      <name val="方正小标宋简体"/>
      <charset val="134"/>
    </font>
    <font>
      <sz val="10"/>
      <color indexed="8"/>
      <name val="宋体"/>
      <charset val="134"/>
    </font>
    <font>
      <sz val="12"/>
      <color indexed="8"/>
      <name val="宋体"/>
      <charset val="134"/>
    </font>
    <font>
      <u/>
      <sz val="11"/>
      <color theme="1"/>
      <name val="宋体"/>
      <charset val="134"/>
    </font>
    <font>
      <u/>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4" borderId="19" applyNumberFormat="0" applyAlignment="0" applyProtection="0">
      <alignment vertical="center"/>
    </xf>
    <xf numFmtId="0" fontId="30" fillId="5" borderId="20" applyNumberFormat="0" applyAlignment="0" applyProtection="0">
      <alignment vertical="center"/>
    </xf>
    <xf numFmtId="0" fontId="31" fillId="5" borderId="19" applyNumberFormat="0" applyAlignment="0" applyProtection="0">
      <alignment vertical="center"/>
    </xf>
    <xf numFmtId="0" fontId="32" fillId="6"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top"/>
      <protection locked="0"/>
    </xf>
    <xf numFmtId="0" fontId="1" fillId="0" borderId="0">
      <alignment vertical="center"/>
    </xf>
  </cellStyleXfs>
  <cellXfs count="114">
    <xf numFmtId="0" fontId="0" fillId="0" borderId="0" xfId="0">
      <alignment vertical="center"/>
    </xf>
    <xf numFmtId="0" fontId="1" fillId="0" borderId="0" xfId="5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center" vertical="center"/>
    </xf>
    <xf numFmtId="0" fontId="1" fillId="0" borderId="0" xfId="0" applyFont="1">
      <alignment vertical="center"/>
    </xf>
    <xf numFmtId="0" fontId="4" fillId="0" borderId="0" xfId="50" applyFont="1" applyAlignment="1">
      <alignment horizontal="left" vertical="center"/>
    </xf>
    <xf numFmtId="0" fontId="4" fillId="0" borderId="0" xfId="5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76" fontId="8" fillId="0" borderId="2" xfId="0" applyNumberFormat="1" applyFont="1" applyBorder="1" applyAlignment="1">
      <alignment horizontal="center" vertical="center"/>
    </xf>
    <xf numFmtId="10" fontId="8"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10" fillId="0" borderId="2" xfId="0" applyFont="1" applyBorder="1" applyAlignment="1">
      <alignment horizontal="left" vertical="center" wrapText="1"/>
    </xf>
    <xf numFmtId="176" fontId="10" fillId="0" borderId="2" xfId="0" applyNumberFormat="1" applyFont="1" applyBorder="1" applyAlignment="1">
      <alignment horizontal="center" vertical="center" wrapText="1"/>
    </xf>
    <xf numFmtId="0" fontId="0" fillId="0" borderId="2" xfId="0" applyBorder="1" applyAlignment="1">
      <alignment horizontal="center" vertical="center" wrapText="1" readingOrder="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textRotation="255" wrapText="1"/>
    </xf>
    <xf numFmtId="0" fontId="11" fillId="0" borderId="2" xfId="0" applyFont="1" applyBorder="1" applyAlignment="1">
      <alignment horizontal="center" vertical="center" wrapText="1"/>
    </xf>
    <xf numFmtId="0" fontId="11" fillId="0" borderId="2" xfId="49" applyFont="1" applyBorder="1" applyAlignment="1" applyProtection="1">
      <alignment horizontal="center" vertical="center" wrapText="1"/>
    </xf>
    <xf numFmtId="49" fontId="11" fillId="0" borderId="2" xfId="49" applyNumberFormat="1" applyFont="1" applyBorder="1" applyAlignment="1">
      <alignment horizontal="center" vertical="center" wrapText="1"/>
      <protection locked="0"/>
    </xf>
    <xf numFmtId="0" fontId="11" fillId="0" borderId="2" xfId="49" applyFont="1" applyBorder="1" applyAlignment="1" applyProtection="1">
      <alignment horizontal="left" vertical="center" wrapText="1"/>
    </xf>
    <xf numFmtId="176" fontId="0" fillId="0" borderId="2" xfId="0" applyNumberFormat="1" applyBorder="1" applyAlignment="1">
      <alignment horizontal="center" vertical="center" wrapText="1"/>
    </xf>
    <xf numFmtId="0" fontId="11" fillId="0" borderId="2" xfId="0" applyFont="1" applyBorder="1" applyAlignment="1">
      <alignment horizontal="center" vertical="center"/>
    </xf>
    <xf numFmtId="9" fontId="11" fillId="0" borderId="2" xfId="49" applyNumberFormat="1" applyFont="1" applyBorder="1" applyAlignment="1" applyProtection="1">
      <alignment horizontal="left" vertical="center" wrapText="1"/>
    </xf>
    <xf numFmtId="49"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49" applyFont="1" applyBorder="1" applyAlignment="1" applyProtection="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5" xfId="50" applyFont="1" applyBorder="1" applyAlignment="1">
      <alignment horizontal="center" vertical="center" wrapText="1"/>
    </xf>
    <xf numFmtId="0" fontId="12" fillId="0" borderId="2" xfId="0" applyFont="1" applyBorder="1" applyAlignment="1">
      <alignment horizontal="left" vertical="center" wrapText="1" readingOrder="1"/>
    </xf>
    <xf numFmtId="0" fontId="0" fillId="0" borderId="0" xfId="0" applyAlignment="1">
      <alignment vertical="top"/>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 fillId="0" borderId="0" xfId="0" applyFont="1" applyAlignment="1">
      <alignment horizontal="center" vertical="center" wrapText="1"/>
    </xf>
    <xf numFmtId="176" fontId="2" fillId="0" borderId="0" xfId="0" applyNumberFormat="1" applyFont="1">
      <alignment vertical="center"/>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177" fontId="10" fillId="0" borderId="2" xfId="0" applyNumberFormat="1" applyFont="1" applyBorder="1" applyAlignment="1">
      <alignment horizontal="center" vertical="center" wrapText="1"/>
    </xf>
    <xf numFmtId="177" fontId="0" fillId="0" borderId="2" xfId="0" applyNumberFormat="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49" applyFont="1" applyFill="1" applyBorder="1" applyAlignment="1" applyProtection="1">
      <alignment horizontal="center" vertical="center" wrapText="1"/>
    </xf>
    <xf numFmtId="9" fontId="11" fillId="0" borderId="2" xfId="49" applyNumberFormat="1" applyFont="1" applyBorder="1" applyAlignment="1" applyProtection="1">
      <alignment horizontal="center" vertical="center" wrapText="1"/>
    </xf>
    <xf numFmtId="0" fontId="14" fillId="0" borderId="2" xfId="0" applyFont="1" applyBorder="1" applyAlignment="1">
      <alignment horizontal="center" vertical="center" wrapText="1"/>
    </xf>
    <xf numFmtId="0" fontId="11" fillId="0" borderId="2" xfId="49" applyFont="1" applyBorder="1" applyAlignment="1">
      <alignment horizontal="center" vertical="center" wrapText="1"/>
      <protection locked="0"/>
    </xf>
    <xf numFmtId="9" fontId="11" fillId="0" borderId="2" xfId="3" applyFont="1" applyFill="1" applyBorder="1" applyAlignment="1" applyProtection="1">
      <alignment horizontal="left" vertical="center" wrapText="1"/>
    </xf>
    <xf numFmtId="10" fontId="11" fillId="0" borderId="2" xfId="3" applyNumberFormat="1" applyFont="1" applyFill="1" applyBorder="1" applyAlignment="1" applyProtection="1">
      <alignment horizontal="left" vertical="center" wrapText="1"/>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6" fillId="0" borderId="2"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2" xfId="0" applyFont="1" applyBorder="1" applyAlignment="1">
      <alignment vertical="center" wrapText="1"/>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4" fillId="0" borderId="2" xfId="0" applyFont="1" applyBorder="1" applyAlignment="1">
      <alignment horizontal="left" vertical="center" wrapText="1"/>
    </xf>
    <xf numFmtId="176" fontId="14" fillId="0" borderId="2" xfId="0" applyNumberFormat="1" applyFont="1" applyBorder="1" applyAlignment="1">
      <alignment horizontal="center" vertical="center" wrapText="1"/>
    </xf>
    <xf numFmtId="0" fontId="12" fillId="0" borderId="2" xfId="0" applyFont="1" applyBorder="1" applyAlignment="1">
      <alignment horizontal="center" vertical="center" wrapText="1" readingOrder="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2" fillId="0" borderId="2" xfId="0" applyFont="1" applyBorder="1" applyAlignment="1">
      <alignment horizontal="left" vertical="center" wrapText="1"/>
    </xf>
    <xf numFmtId="10" fontId="11" fillId="0" borderId="2" xfId="49" applyNumberFormat="1" applyFont="1" applyBorder="1" applyAlignment="1" applyProtection="1">
      <alignment horizontal="center" vertical="center" wrapText="1"/>
    </xf>
    <xf numFmtId="0" fontId="7" fillId="0" borderId="1" xfId="0" applyFont="1" applyBorder="1" applyAlignment="1">
      <alignment horizontal="left" vertical="top"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center" vertical="top" wrapText="1"/>
    </xf>
    <xf numFmtId="0" fontId="19" fillId="0" borderId="2" xfId="0" applyFont="1" applyBorder="1" applyAlignment="1">
      <alignment horizontal="center" vertical="center" wrapText="1"/>
    </xf>
    <xf numFmtId="176" fontId="12" fillId="0" borderId="2" xfId="0" applyNumberFormat="1" applyFont="1" applyBorder="1" applyAlignment="1">
      <alignment horizontal="center" vertical="center"/>
    </xf>
    <xf numFmtId="10" fontId="12" fillId="0" borderId="2"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0" fontId="12" fillId="0" borderId="2" xfId="0" applyFont="1" applyBorder="1" applyAlignment="1">
      <alignment horizontal="center" vertical="center" textRotation="255" wrapText="1"/>
    </xf>
    <xf numFmtId="0" fontId="11" fillId="0" borderId="2" xfId="49" applyFont="1" applyFill="1" applyBorder="1" applyAlignment="1" applyProtection="1">
      <alignment horizontal="center" vertical="center" wrapText="1"/>
    </xf>
    <xf numFmtId="0" fontId="13" fillId="0" borderId="2" xfId="49" applyFont="1" applyBorder="1" applyAlignment="1" applyProtection="1">
      <alignment horizontal="left" vertical="center" wrapText="1"/>
    </xf>
    <xf numFmtId="0" fontId="2" fillId="0" borderId="2" xfId="50" applyFont="1" applyBorder="1" applyAlignment="1">
      <alignment horizontal="center" vertical="center" wrapText="1"/>
    </xf>
    <xf numFmtId="0" fontId="19" fillId="0" borderId="2" xfId="0" applyFont="1" applyBorder="1" applyAlignment="1">
      <alignment horizontal="left" vertical="center" wrapText="1"/>
    </xf>
    <xf numFmtId="0" fontId="20" fillId="0" borderId="2" xfId="0" applyFont="1" applyBorder="1" applyAlignment="1">
      <alignment horizontal="justify" vertical="center" wrapText="1"/>
    </xf>
    <xf numFmtId="0" fontId="20"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ixin\WeChat%20Files\qq36935409\FileStorage\File\2025-04\&#20113;&#21335;&#30465;2024&#24180;&#20013;&#22830;&#38598;&#20013;&#24425;&#31080;&#20844;&#30410;&#37329;&#25903;&#25345;&#20307;&#32946;&#20107;&#19994;&#19987;&#39033;&#36164;&#37329;&#39044;&#31639;&#25191;&#34892;&#26126;&#32454;&#34920;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算执行明细表"/>
      <sheetName val="汇总"/>
      <sheetName val="附件2-3 2024年公共体育场馆向社会免费或低收费开放中央补"/>
    </sheetNames>
    <sheetDataSet>
      <sheetData sheetId="0">
        <row r="570">
          <cell r="H570">
            <v>405</v>
          </cell>
        </row>
        <row r="570">
          <cell r="L570">
            <v>122.69785</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abSelected="1" topLeftCell="D14" workbookViewId="0">
      <selection activeCell="I17" sqref="I17"/>
    </sheetView>
  </sheetViews>
  <sheetFormatPr defaultColWidth="8.87962962962963" defaultRowHeight="14.4"/>
  <cols>
    <col min="1" max="1" width="4.62962962962963" customWidth="1"/>
    <col min="2" max="2" width="12.3796296296296" customWidth="1"/>
    <col min="3" max="3" width="9.75" customWidth="1"/>
    <col min="4" max="4" width="27.75" customWidth="1"/>
    <col min="5" max="5" width="17.6296296296296" customWidth="1"/>
    <col min="6" max="6" width="30.75" customWidth="1"/>
    <col min="7" max="8" width="10.25" customWidth="1"/>
    <col min="9" max="9" width="46.5" customWidth="1"/>
  </cols>
  <sheetData>
    <row r="1" s="1" customFormat="1" ht="21" customHeight="1" spans="1:4">
      <c r="A1" s="7" t="s">
        <v>0</v>
      </c>
      <c r="B1" s="7"/>
      <c r="C1" s="8"/>
      <c r="D1" s="8"/>
    </row>
    <row r="2" ht="42" customHeight="1" spans="1:11">
      <c r="A2" s="100" t="s">
        <v>1</v>
      </c>
      <c r="B2" s="101"/>
      <c r="C2" s="101"/>
      <c r="D2" s="101"/>
      <c r="E2" s="101"/>
      <c r="F2" s="101"/>
      <c r="G2" s="101"/>
      <c r="H2" s="101"/>
      <c r="I2" s="101"/>
      <c r="K2" s="57"/>
    </row>
    <row r="3" ht="18.95" customHeight="1" spans="1:9">
      <c r="A3" s="102" t="s">
        <v>2</v>
      </c>
      <c r="B3" s="102"/>
      <c r="C3" s="102"/>
      <c r="D3" s="102"/>
      <c r="E3" s="102"/>
      <c r="F3" s="102"/>
      <c r="G3" s="102"/>
      <c r="H3" s="102"/>
      <c r="I3" s="102"/>
    </row>
    <row r="4" s="2" customFormat="1" ht="33" customHeight="1" spans="1:9">
      <c r="A4" s="103" t="s">
        <v>3</v>
      </c>
      <c r="B4" s="103"/>
      <c r="C4" s="103"/>
      <c r="D4" s="51" t="s">
        <v>4</v>
      </c>
      <c r="E4" s="51"/>
      <c r="F4" s="51"/>
      <c r="G4" s="51"/>
      <c r="H4" s="51"/>
      <c r="I4" s="51"/>
    </row>
    <row r="5" s="2" customFormat="1" ht="33" customHeight="1" spans="1:9">
      <c r="A5" s="103" t="s">
        <v>5</v>
      </c>
      <c r="B5" s="103"/>
      <c r="C5" s="103"/>
      <c r="D5" s="103" t="s">
        <v>6</v>
      </c>
      <c r="E5" s="103"/>
      <c r="F5" s="103" t="s">
        <v>7</v>
      </c>
      <c r="G5" s="51" t="s">
        <v>8</v>
      </c>
      <c r="H5" s="51"/>
      <c r="I5" s="51"/>
    </row>
    <row r="6" s="2" customFormat="1" ht="33" customHeight="1" spans="1:9">
      <c r="A6" s="103" t="s">
        <v>9</v>
      </c>
      <c r="B6" s="103"/>
      <c r="C6" s="103"/>
      <c r="D6" s="103" t="s">
        <v>10</v>
      </c>
      <c r="E6" s="103"/>
      <c r="F6" s="103" t="s">
        <v>11</v>
      </c>
      <c r="G6" s="51" t="s">
        <v>10</v>
      </c>
      <c r="H6" s="51"/>
      <c r="I6" s="51"/>
    </row>
    <row r="7" s="3" customFormat="1" ht="42.75" customHeight="1" spans="1:9">
      <c r="A7" s="74" t="s">
        <v>12</v>
      </c>
      <c r="B7" s="74"/>
      <c r="C7" s="74"/>
      <c r="D7" s="51" t="s">
        <v>13</v>
      </c>
      <c r="E7" s="51" t="s">
        <v>14</v>
      </c>
      <c r="F7" s="51" t="s">
        <v>15</v>
      </c>
      <c r="G7" s="51" t="s">
        <v>16</v>
      </c>
      <c r="H7" s="51" t="s">
        <v>17</v>
      </c>
      <c r="I7" s="51" t="s">
        <v>18</v>
      </c>
    </row>
    <row r="8" s="2" customFormat="1" ht="60" customHeight="1" spans="1:9">
      <c r="A8" s="89" t="s">
        <v>19</v>
      </c>
      <c r="B8" s="89"/>
      <c r="C8" s="89"/>
      <c r="D8" s="104">
        <f>SUM(D9:D11)</f>
        <v>9480</v>
      </c>
      <c r="E8" s="104">
        <v>2153.86</v>
      </c>
      <c r="F8" s="105">
        <f>E8/D8</f>
        <v>0.227200421940928</v>
      </c>
      <c r="G8" s="51">
        <v>10</v>
      </c>
      <c r="H8" s="106">
        <f>F8*G8</f>
        <v>2.27200421940928</v>
      </c>
      <c r="I8" s="111" t="s">
        <v>20</v>
      </c>
    </row>
    <row r="9" s="2" customFormat="1" ht="60" customHeight="1" spans="1:9">
      <c r="A9" s="51" t="s">
        <v>21</v>
      </c>
      <c r="B9" s="74"/>
      <c r="C9" s="74"/>
      <c r="D9" s="104">
        <v>9480</v>
      </c>
      <c r="E9" s="106">
        <v>2153.86</v>
      </c>
      <c r="F9" s="105">
        <f>E9/D9</f>
        <v>0.227200421940928</v>
      </c>
      <c r="G9" s="51" t="s">
        <v>22</v>
      </c>
      <c r="H9" s="106"/>
      <c r="I9" s="97"/>
    </row>
    <row r="10" s="2" customFormat="1" ht="60" customHeight="1" spans="1:9">
      <c r="A10" s="74" t="s">
        <v>23</v>
      </c>
      <c r="B10" s="74"/>
      <c r="C10" s="74"/>
      <c r="D10" s="104"/>
      <c r="E10" s="90"/>
      <c r="F10" s="105"/>
      <c r="G10" s="51" t="s">
        <v>22</v>
      </c>
      <c r="H10" s="106"/>
      <c r="I10" s="97"/>
    </row>
    <row r="11" s="2" customFormat="1" ht="60" customHeight="1" spans="1:9">
      <c r="A11" s="74" t="s">
        <v>24</v>
      </c>
      <c r="B11" s="74"/>
      <c r="C11" s="74"/>
      <c r="D11" s="104"/>
      <c r="E11" s="90"/>
      <c r="F11" s="105"/>
      <c r="G11" s="51" t="s">
        <v>22</v>
      </c>
      <c r="H11" s="106"/>
      <c r="I11" s="97"/>
    </row>
    <row r="12" s="4" customFormat="1" ht="30.75" customHeight="1" spans="1:9">
      <c r="A12" s="51" t="s">
        <v>25</v>
      </c>
      <c r="B12" s="51"/>
      <c r="C12" s="51"/>
      <c r="D12" s="85"/>
      <c r="E12" s="74" t="s">
        <v>26</v>
      </c>
      <c r="F12" s="74"/>
      <c r="G12" s="51" t="s">
        <v>16</v>
      </c>
      <c r="H12" s="51" t="s">
        <v>17</v>
      </c>
      <c r="I12" s="74" t="s">
        <v>27</v>
      </c>
    </row>
    <row r="13" s="4" customFormat="1" ht="87.95" customHeight="1" spans="1:9">
      <c r="A13" s="51"/>
      <c r="B13" s="51"/>
      <c r="C13" s="51"/>
      <c r="D13" s="51" t="s">
        <v>28</v>
      </c>
      <c r="E13" s="89" t="s">
        <v>29</v>
      </c>
      <c r="F13" s="89"/>
      <c r="G13" s="74">
        <v>6</v>
      </c>
      <c r="H13" s="90">
        <v>6</v>
      </c>
      <c r="I13" s="74"/>
    </row>
    <row r="14" s="4" customFormat="1" ht="87.95" customHeight="1" spans="1:9">
      <c r="A14" s="51"/>
      <c r="B14" s="51"/>
      <c r="C14" s="51"/>
      <c r="D14" s="91" t="s">
        <v>30</v>
      </c>
      <c r="E14" s="85" t="s">
        <v>31</v>
      </c>
      <c r="F14" s="85"/>
      <c r="G14" s="74">
        <v>6</v>
      </c>
      <c r="H14" s="90">
        <v>5</v>
      </c>
      <c r="I14" s="112" t="s">
        <v>32</v>
      </c>
    </row>
    <row r="15" s="4" customFormat="1" ht="54" customHeight="1" spans="1:9">
      <c r="A15" s="51"/>
      <c r="B15" s="51"/>
      <c r="C15" s="51"/>
      <c r="D15" s="91" t="s">
        <v>33</v>
      </c>
      <c r="E15" s="89" t="s">
        <v>34</v>
      </c>
      <c r="F15" s="89"/>
      <c r="G15" s="74">
        <v>6</v>
      </c>
      <c r="H15" s="90">
        <v>6</v>
      </c>
      <c r="I15" s="74"/>
    </row>
    <row r="16" s="4" customFormat="1" ht="54" customHeight="1" spans="1:9">
      <c r="A16" s="51"/>
      <c r="B16" s="51"/>
      <c r="C16" s="51"/>
      <c r="D16" s="91" t="s">
        <v>35</v>
      </c>
      <c r="E16" s="89" t="s">
        <v>36</v>
      </c>
      <c r="F16" s="89"/>
      <c r="G16" s="74">
        <v>6</v>
      </c>
      <c r="H16" s="90">
        <v>6</v>
      </c>
      <c r="I16" s="74"/>
    </row>
    <row r="17" s="4" customFormat="1" ht="147" customHeight="1" spans="1:9">
      <c r="A17" s="51"/>
      <c r="B17" s="51"/>
      <c r="C17" s="51"/>
      <c r="D17" s="91" t="s">
        <v>37</v>
      </c>
      <c r="E17" s="89" t="s">
        <v>38</v>
      </c>
      <c r="F17" s="89"/>
      <c r="G17" s="74">
        <v>6</v>
      </c>
      <c r="H17" s="90">
        <v>1.36</v>
      </c>
      <c r="I17" s="113" t="s">
        <v>39</v>
      </c>
    </row>
    <row r="18" s="4" customFormat="1" ht="82.5" customHeight="1" spans="1:9">
      <c r="A18" s="51"/>
      <c r="B18" s="51"/>
      <c r="C18" s="51"/>
      <c r="D18" s="91" t="s">
        <v>40</v>
      </c>
      <c r="E18" s="89" t="s">
        <v>41</v>
      </c>
      <c r="F18" s="89"/>
      <c r="G18" s="74">
        <v>5</v>
      </c>
      <c r="H18" s="90">
        <v>5</v>
      </c>
      <c r="I18" s="74"/>
    </row>
    <row r="19" s="4" customFormat="1" ht="82.5" customHeight="1" spans="1:9">
      <c r="A19" s="51"/>
      <c r="B19" s="51"/>
      <c r="C19" s="51"/>
      <c r="D19" s="91" t="s">
        <v>42</v>
      </c>
      <c r="E19" s="89" t="s">
        <v>43</v>
      </c>
      <c r="F19" s="89"/>
      <c r="G19" s="74">
        <v>5</v>
      </c>
      <c r="H19" s="90">
        <v>5</v>
      </c>
      <c r="I19" s="74"/>
    </row>
    <row r="20" s="2" customFormat="1" ht="20.1" customHeight="1" spans="1:9">
      <c r="A20" s="51" t="s">
        <v>44</v>
      </c>
      <c r="B20" s="51"/>
      <c r="C20" s="51"/>
      <c r="D20" s="51"/>
      <c r="E20" s="51"/>
      <c r="F20" s="51"/>
      <c r="G20" s="74">
        <f>SUM(G13:G19)</f>
        <v>40</v>
      </c>
      <c r="H20" s="90">
        <f>SUM(H13:H19)</f>
        <v>34.36</v>
      </c>
      <c r="I20" s="74"/>
    </row>
    <row r="21" s="2" customFormat="1" ht="20.1" customHeight="1" spans="1:9">
      <c r="A21" s="51" t="s">
        <v>45</v>
      </c>
      <c r="B21" s="51" t="s">
        <v>46</v>
      </c>
      <c r="C21" s="51"/>
      <c r="D21" s="51"/>
      <c r="E21" s="51"/>
      <c r="F21" s="51" t="s">
        <v>47</v>
      </c>
      <c r="G21" s="51"/>
      <c r="H21" s="51"/>
      <c r="I21" s="51"/>
    </row>
    <row r="22" s="2" customFormat="1" ht="254.1" customHeight="1" spans="1:12">
      <c r="A22" s="51"/>
      <c r="B22" s="97" t="s">
        <v>48</v>
      </c>
      <c r="C22" s="97"/>
      <c r="D22" s="97"/>
      <c r="E22" s="97"/>
      <c r="F22" s="97" t="s">
        <v>49</v>
      </c>
      <c r="G22" s="97"/>
      <c r="H22" s="97"/>
      <c r="I22" s="97"/>
      <c r="J22" s="61"/>
      <c r="K22" s="61"/>
      <c r="L22" s="61"/>
    </row>
    <row r="23" s="5" customFormat="1" ht="27.95" customHeight="1" spans="1:9">
      <c r="A23" s="107" t="s">
        <v>50</v>
      </c>
      <c r="B23" s="51" t="s">
        <v>51</v>
      </c>
      <c r="C23" s="51" t="s">
        <v>52</v>
      </c>
      <c r="D23" s="91" t="s">
        <v>53</v>
      </c>
      <c r="E23" s="51" t="s">
        <v>54</v>
      </c>
      <c r="F23" s="51" t="s">
        <v>55</v>
      </c>
      <c r="G23" s="51" t="s">
        <v>16</v>
      </c>
      <c r="H23" s="51" t="s">
        <v>17</v>
      </c>
      <c r="I23" s="51" t="s">
        <v>18</v>
      </c>
    </row>
    <row r="24" s="2" customFormat="1" ht="30" customHeight="1" spans="1:9">
      <c r="A24" s="107"/>
      <c r="B24" s="43" t="s">
        <v>56</v>
      </c>
      <c r="C24" s="43" t="s">
        <v>57</v>
      </c>
      <c r="D24" s="46" t="s">
        <v>58</v>
      </c>
      <c r="E24" s="45" t="s">
        <v>59</v>
      </c>
      <c r="F24" s="108">
        <v>231</v>
      </c>
      <c r="G24" s="51">
        <v>6</v>
      </c>
      <c r="H24" s="51">
        <v>6</v>
      </c>
      <c r="I24" s="51"/>
    </row>
    <row r="25" s="2" customFormat="1" ht="30" customHeight="1" spans="1:9">
      <c r="A25" s="107"/>
      <c r="B25" s="43"/>
      <c r="C25" s="43"/>
      <c r="D25" s="46" t="s">
        <v>60</v>
      </c>
      <c r="E25" s="45" t="s">
        <v>61</v>
      </c>
      <c r="F25" s="108">
        <v>4576</v>
      </c>
      <c r="G25" s="51">
        <v>6</v>
      </c>
      <c r="H25" s="51">
        <v>6</v>
      </c>
      <c r="I25" s="97"/>
    </row>
    <row r="26" s="2" customFormat="1" ht="30" customHeight="1" spans="1:12">
      <c r="A26" s="107"/>
      <c r="B26" s="43"/>
      <c r="C26" s="43"/>
      <c r="D26" s="46" t="s">
        <v>62</v>
      </c>
      <c r="E26" s="45" t="s">
        <v>63</v>
      </c>
      <c r="F26" s="108">
        <v>1988604</v>
      </c>
      <c r="G26" s="51">
        <v>5</v>
      </c>
      <c r="H26" s="51">
        <v>5</v>
      </c>
      <c r="I26" s="97"/>
      <c r="J26" s="3"/>
      <c r="K26" s="3"/>
      <c r="L26" s="3"/>
    </row>
    <row r="27" s="2" customFormat="1" ht="30" customHeight="1" spans="1:12">
      <c r="A27" s="107"/>
      <c r="B27" s="43"/>
      <c r="C27" s="43"/>
      <c r="D27" s="46" t="s">
        <v>64</v>
      </c>
      <c r="E27" s="45" t="s">
        <v>65</v>
      </c>
      <c r="F27" s="108">
        <v>351</v>
      </c>
      <c r="G27" s="51">
        <v>4</v>
      </c>
      <c r="H27" s="51">
        <v>4</v>
      </c>
      <c r="I27" s="97"/>
      <c r="J27" s="61"/>
      <c r="K27" s="61"/>
      <c r="L27" s="61"/>
    </row>
    <row r="28" s="2" customFormat="1" ht="30" customHeight="1" spans="1:9">
      <c r="A28" s="107"/>
      <c r="B28" s="43"/>
      <c r="C28" s="43"/>
      <c r="D28" s="46" t="s">
        <v>66</v>
      </c>
      <c r="E28" s="45" t="s">
        <v>67</v>
      </c>
      <c r="F28" s="44">
        <v>16</v>
      </c>
      <c r="G28" s="51">
        <v>3</v>
      </c>
      <c r="H28" s="51">
        <v>3</v>
      </c>
      <c r="I28" s="51"/>
    </row>
    <row r="29" s="2" customFormat="1" ht="30" customHeight="1" spans="1:9">
      <c r="A29" s="107"/>
      <c r="B29" s="43"/>
      <c r="C29" s="43" t="s">
        <v>68</v>
      </c>
      <c r="D29" s="46" t="s">
        <v>69</v>
      </c>
      <c r="E29" s="45" t="s">
        <v>70</v>
      </c>
      <c r="F29" s="73" t="s">
        <v>70</v>
      </c>
      <c r="G29" s="51">
        <v>3</v>
      </c>
      <c r="H29" s="51">
        <v>3</v>
      </c>
      <c r="I29" s="51"/>
    </row>
    <row r="30" s="2" customFormat="1" ht="30" customHeight="1" spans="1:10">
      <c r="A30" s="107"/>
      <c r="B30" s="43"/>
      <c r="C30" s="43" t="s">
        <v>71</v>
      </c>
      <c r="D30" s="46" t="s">
        <v>72</v>
      </c>
      <c r="E30" s="45" t="s">
        <v>70</v>
      </c>
      <c r="F30" s="73" t="s">
        <v>70</v>
      </c>
      <c r="G30" s="51">
        <v>3</v>
      </c>
      <c r="H30" s="51">
        <v>3</v>
      </c>
      <c r="I30" s="97"/>
      <c r="J30" s="62"/>
    </row>
    <row r="31" s="2" customFormat="1" ht="30" customHeight="1" spans="1:10">
      <c r="A31" s="107"/>
      <c r="B31" s="43" t="s">
        <v>73</v>
      </c>
      <c r="C31" s="43" t="s">
        <v>74</v>
      </c>
      <c r="D31" s="46" t="s">
        <v>75</v>
      </c>
      <c r="E31" s="50" t="s">
        <v>76</v>
      </c>
      <c r="F31" s="44" t="s">
        <v>76</v>
      </c>
      <c r="G31" s="51">
        <v>8</v>
      </c>
      <c r="H31" s="51">
        <v>8</v>
      </c>
      <c r="I31" s="97"/>
      <c r="J31" s="62"/>
    </row>
    <row r="32" s="2" customFormat="1" ht="30" customHeight="1" spans="1:9">
      <c r="A32" s="107"/>
      <c r="B32" s="43"/>
      <c r="C32" s="43"/>
      <c r="D32" s="46" t="s">
        <v>77</v>
      </c>
      <c r="E32" s="50" t="s">
        <v>76</v>
      </c>
      <c r="F32" s="44" t="s">
        <v>76</v>
      </c>
      <c r="G32" s="51">
        <v>7</v>
      </c>
      <c r="H32" s="51">
        <v>7</v>
      </c>
      <c r="I32" s="97"/>
    </row>
    <row r="33" s="2" customFormat="1" ht="30" customHeight="1" spans="1:9">
      <c r="A33" s="107"/>
      <c r="B33" s="51" t="s">
        <v>78</v>
      </c>
      <c r="C33" s="51" t="s">
        <v>79</v>
      </c>
      <c r="D33" s="109" t="s">
        <v>80</v>
      </c>
      <c r="E33" s="45" t="s">
        <v>81</v>
      </c>
      <c r="F33" s="44" t="s">
        <v>81</v>
      </c>
      <c r="G33" s="51">
        <v>5</v>
      </c>
      <c r="H33" s="51">
        <v>5</v>
      </c>
      <c r="I33" s="51"/>
    </row>
    <row r="34" s="2" customFormat="1" ht="30" customHeight="1" spans="1:9">
      <c r="A34" s="110" t="s">
        <v>44</v>
      </c>
      <c r="B34" s="110"/>
      <c r="C34" s="110"/>
      <c r="D34" s="110"/>
      <c r="E34" s="110"/>
      <c r="F34" s="110"/>
      <c r="G34" s="51">
        <f>SUM(G24:G33)</f>
        <v>50</v>
      </c>
      <c r="H34" s="106">
        <f>SUM(H24:H33)</f>
        <v>50</v>
      </c>
      <c r="I34" s="51"/>
    </row>
    <row r="35" s="2" customFormat="1" ht="30" customHeight="1" spans="1:9">
      <c r="A35" s="110" t="s">
        <v>82</v>
      </c>
      <c r="B35" s="110"/>
      <c r="C35" s="110"/>
      <c r="D35" s="110"/>
      <c r="E35" s="110"/>
      <c r="F35" s="110"/>
      <c r="G35" s="106">
        <f>G34+G20+G8</f>
        <v>100</v>
      </c>
      <c r="H35" s="106">
        <f>H34+H20+H8</f>
        <v>86.6320042194093</v>
      </c>
      <c r="I35" s="51"/>
    </row>
    <row r="36" s="6" customFormat="1" ht="258.95" customHeight="1" spans="1:9">
      <c r="A36" s="56" t="s">
        <v>83</v>
      </c>
      <c r="B36" s="56"/>
      <c r="C36" s="56"/>
      <c r="D36" s="56"/>
      <c r="E36" s="56"/>
      <c r="F36" s="56"/>
      <c r="G36" s="56"/>
      <c r="H36" s="56"/>
      <c r="I36" s="56"/>
    </row>
  </sheetData>
  <mergeCells count="41">
    <mergeCell ref="A1:B1"/>
    <mergeCell ref="A2:I2"/>
    <mergeCell ref="A3:I3"/>
    <mergeCell ref="A4:C4"/>
    <mergeCell ref="D4:I4"/>
    <mergeCell ref="A5:C5"/>
    <mergeCell ref="D5:E5"/>
    <mergeCell ref="G5:I5"/>
    <mergeCell ref="A6:C6"/>
    <mergeCell ref="D6:E6"/>
    <mergeCell ref="G6:I6"/>
    <mergeCell ref="A7:C7"/>
    <mergeCell ref="A8:C8"/>
    <mergeCell ref="A9:C9"/>
    <mergeCell ref="A10:C10"/>
    <mergeCell ref="A11:C11"/>
    <mergeCell ref="E12:F12"/>
    <mergeCell ref="E13:F13"/>
    <mergeCell ref="E14:F14"/>
    <mergeCell ref="E15:F15"/>
    <mergeCell ref="E16:F16"/>
    <mergeCell ref="E17:F17"/>
    <mergeCell ref="E18:F18"/>
    <mergeCell ref="E19:F19"/>
    <mergeCell ref="A20:F20"/>
    <mergeCell ref="B21:E21"/>
    <mergeCell ref="F21:I21"/>
    <mergeCell ref="B22:E22"/>
    <mergeCell ref="F22:I22"/>
    <mergeCell ref="J22:L22"/>
    <mergeCell ref="A34:F34"/>
    <mergeCell ref="A35:F35"/>
    <mergeCell ref="A36:I36"/>
    <mergeCell ref="A21:A22"/>
    <mergeCell ref="A23:A33"/>
    <mergeCell ref="B24:B30"/>
    <mergeCell ref="B31:B32"/>
    <mergeCell ref="C24:C28"/>
    <mergeCell ref="C31:C32"/>
    <mergeCell ref="I8:I11"/>
    <mergeCell ref="A12:C19"/>
  </mergeCells>
  <pageMargins left="0.75" right="0.75" top="1" bottom="1" header="0.5" footer="0.5"/>
  <pageSetup paperSize="9" scale="5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view="pageBreakPreview" zoomScale="70" zoomScaleNormal="100" topLeftCell="A24"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0</v>
      </c>
      <c r="B1" s="7"/>
      <c r="C1" s="8"/>
      <c r="D1" s="8"/>
    </row>
    <row r="2" ht="75" customHeight="1" spans="1:11">
      <c r="A2" s="9" t="s">
        <v>185</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186</v>
      </c>
      <c r="E7" s="15"/>
      <c r="F7" s="12" t="s">
        <v>89</v>
      </c>
      <c r="G7" s="12" t="s">
        <v>187</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833</v>
      </c>
      <c r="E9" s="18">
        <v>351.44</v>
      </c>
      <c r="F9" s="19">
        <f t="shared" ref="F9:F11" si="0">E9/D9</f>
        <v>0.421896758703481</v>
      </c>
      <c r="G9" s="12">
        <v>10</v>
      </c>
      <c r="H9" s="20">
        <v>4.3</v>
      </c>
      <c r="I9" s="58" t="s">
        <v>188</v>
      </c>
    </row>
    <row r="10" s="2" customFormat="1" ht="45" customHeight="1" spans="1:9">
      <c r="A10" s="12" t="s">
        <v>93</v>
      </c>
      <c r="B10" s="16"/>
      <c r="C10" s="16"/>
      <c r="D10" s="18">
        <v>833</v>
      </c>
      <c r="E10" s="20">
        <v>351.44</v>
      </c>
      <c r="F10" s="19">
        <f t="shared" si="0"/>
        <v>0.421896758703481</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26">
        <v>5</v>
      </c>
      <c r="I14" s="26"/>
    </row>
    <row r="15" s="4" customFormat="1" ht="104.25" customHeight="1" spans="1:9">
      <c r="A15" s="28"/>
      <c r="B15" s="29"/>
      <c r="C15" s="30"/>
      <c r="D15" s="33" t="s">
        <v>30</v>
      </c>
      <c r="E15" s="25" t="s">
        <v>96</v>
      </c>
      <c r="F15" s="25"/>
      <c r="G15" s="26">
        <v>5</v>
      </c>
      <c r="H15" s="26">
        <v>5</v>
      </c>
      <c r="I15" s="26"/>
    </row>
    <row r="16" s="4" customFormat="1" ht="63.95" customHeight="1" spans="1:9">
      <c r="A16" s="28"/>
      <c r="B16" s="29"/>
      <c r="C16" s="30"/>
      <c r="D16" s="33" t="s">
        <v>33</v>
      </c>
      <c r="E16" s="31" t="s">
        <v>34</v>
      </c>
      <c r="F16" s="31"/>
      <c r="G16" s="26">
        <v>5</v>
      </c>
      <c r="H16" s="26">
        <v>5</v>
      </c>
      <c r="I16" s="26"/>
    </row>
    <row r="17" s="4" customFormat="1" ht="57" customHeight="1" spans="1:9">
      <c r="A17" s="28"/>
      <c r="B17" s="29"/>
      <c r="C17" s="30"/>
      <c r="D17" s="33" t="s">
        <v>35</v>
      </c>
      <c r="E17" s="31" t="s">
        <v>36</v>
      </c>
      <c r="F17" s="31"/>
      <c r="G17" s="26">
        <v>5</v>
      </c>
      <c r="H17" s="26">
        <v>5</v>
      </c>
      <c r="I17" s="26"/>
    </row>
    <row r="18" s="4" customFormat="1" ht="82.5" customHeight="1" spans="1:9">
      <c r="A18" s="28"/>
      <c r="B18" s="29"/>
      <c r="C18" s="30"/>
      <c r="D18" s="33" t="s">
        <v>37</v>
      </c>
      <c r="E18" s="31" t="s">
        <v>189</v>
      </c>
      <c r="F18" s="31"/>
      <c r="G18" s="26">
        <v>5</v>
      </c>
      <c r="H18" s="26">
        <v>5</v>
      </c>
      <c r="I18" s="31"/>
    </row>
    <row r="19" s="4" customFormat="1" ht="82.5" customHeight="1" spans="1:9">
      <c r="A19" s="28"/>
      <c r="B19" s="29"/>
      <c r="C19" s="30"/>
      <c r="D19" s="33" t="s">
        <v>40</v>
      </c>
      <c r="E19" s="31" t="s">
        <v>98</v>
      </c>
      <c r="F19" s="31"/>
      <c r="G19" s="26">
        <v>5</v>
      </c>
      <c r="H19" s="26">
        <v>5</v>
      </c>
      <c r="I19" s="26"/>
    </row>
    <row r="20" s="4" customFormat="1" ht="82.5" customHeight="1" spans="1:9">
      <c r="A20" s="28"/>
      <c r="B20" s="29"/>
      <c r="C20" s="30"/>
      <c r="D20" s="33" t="s">
        <v>42</v>
      </c>
      <c r="E20" s="31" t="s">
        <v>43</v>
      </c>
      <c r="F20" s="31"/>
      <c r="G20" s="26">
        <v>5</v>
      </c>
      <c r="H20" s="26">
        <v>5</v>
      </c>
      <c r="I20" s="26"/>
    </row>
    <row r="21" s="4" customFormat="1" ht="41.25" customHeight="1" spans="1:9">
      <c r="A21" s="34"/>
      <c r="B21" s="35"/>
      <c r="C21" s="36"/>
      <c r="D21" s="33" t="s">
        <v>99</v>
      </c>
      <c r="E21" s="37" t="s">
        <v>100</v>
      </c>
      <c r="F21" s="38"/>
      <c r="G21" s="26">
        <v>5</v>
      </c>
      <c r="H21" s="26">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48</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43" t="s">
        <v>56</v>
      </c>
      <c r="C26" s="43" t="s">
        <v>57</v>
      </c>
      <c r="D26" s="44" t="s">
        <v>58</v>
      </c>
      <c r="E26" s="75" t="s">
        <v>132</v>
      </c>
      <c r="F26" s="46">
        <v>188</v>
      </c>
      <c r="G26" s="27">
        <v>6</v>
      </c>
      <c r="H26" s="47">
        <v>6</v>
      </c>
      <c r="I26" s="27"/>
    </row>
    <row r="27" s="2" customFormat="1" ht="57" customHeight="1" spans="1:9">
      <c r="A27" s="42"/>
      <c r="B27" s="43"/>
      <c r="C27" s="43"/>
      <c r="D27" s="44" t="s">
        <v>60</v>
      </c>
      <c r="E27" s="45" t="s">
        <v>190</v>
      </c>
      <c r="F27" s="46">
        <v>123</v>
      </c>
      <c r="G27" s="27">
        <v>6</v>
      </c>
      <c r="H27" s="47">
        <v>6</v>
      </c>
      <c r="I27" s="41"/>
    </row>
    <row r="28" s="2" customFormat="1" ht="63" customHeight="1" spans="1:12">
      <c r="A28" s="42"/>
      <c r="B28" s="43"/>
      <c r="C28" s="43"/>
      <c r="D28" s="44" t="s">
        <v>62</v>
      </c>
      <c r="E28" s="45" t="s">
        <v>191</v>
      </c>
      <c r="F28" s="46">
        <v>494653</v>
      </c>
      <c r="G28" s="27">
        <v>5</v>
      </c>
      <c r="H28" s="47">
        <v>5</v>
      </c>
      <c r="I28" s="41"/>
      <c r="J28" s="3"/>
      <c r="K28" s="3"/>
      <c r="L28" s="3"/>
    </row>
    <row r="29" s="2" customFormat="1" ht="63" customHeight="1" spans="1:12">
      <c r="A29" s="42"/>
      <c r="B29" s="43"/>
      <c r="C29" s="43"/>
      <c r="D29" s="44" t="s">
        <v>64</v>
      </c>
      <c r="E29" s="45" t="s">
        <v>192</v>
      </c>
      <c r="F29" s="46">
        <v>12205</v>
      </c>
      <c r="G29" s="27">
        <v>4</v>
      </c>
      <c r="H29" s="47">
        <v>4</v>
      </c>
      <c r="I29" s="41"/>
      <c r="J29" s="61"/>
      <c r="K29" s="61"/>
      <c r="L29" s="61"/>
    </row>
    <row r="30" s="2" customFormat="1" ht="30" customHeight="1" spans="1:9">
      <c r="A30" s="42"/>
      <c r="B30" s="43"/>
      <c r="C30" s="43"/>
      <c r="D30" s="44" t="s">
        <v>66</v>
      </c>
      <c r="E30" s="48" t="s">
        <v>193</v>
      </c>
      <c r="F30" s="46">
        <v>233</v>
      </c>
      <c r="G30" s="27">
        <v>3</v>
      </c>
      <c r="H30" s="47">
        <v>3</v>
      </c>
      <c r="I30" s="27"/>
    </row>
    <row r="31" s="2" customFormat="1" ht="30" customHeight="1" spans="1:9">
      <c r="A31" s="42"/>
      <c r="B31" s="43"/>
      <c r="C31" s="63" t="s">
        <v>68</v>
      </c>
      <c r="D31" s="44" t="s">
        <v>69</v>
      </c>
      <c r="E31" s="45" t="s">
        <v>70</v>
      </c>
      <c r="F31" s="45" t="s">
        <v>70</v>
      </c>
      <c r="G31" s="27">
        <v>3</v>
      </c>
      <c r="H31" s="47">
        <v>3</v>
      </c>
      <c r="I31" s="27"/>
    </row>
    <row r="32" s="2" customFormat="1" ht="30" customHeight="1" spans="1:10">
      <c r="A32" s="42"/>
      <c r="B32" s="43"/>
      <c r="C32" s="43" t="s">
        <v>71</v>
      </c>
      <c r="D32" s="44" t="s">
        <v>72</v>
      </c>
      <c r="E32" s="45" t="s">
        <v>70</v>
      </c>
      <c r="F32" s="45" t="s">
        <v>70</v>
      </c>
      <c r="G32" s="27">
        <v>3</v>
      </c>
      <c r="H32" s="47">
        <v>3</v>
      </c>
      <c r="I32" s="27"/>
      <c r="J32" s="62"/>
    </row>
    <row r="33" s="2" customFormat="1" ht="30" customHeight="1" spans="1:10">
      <c r="A33" s="42"/>
      <c r="B33" s="43" t="s">
        <v>73</v>
      </c>
      <c r="C33" s="43" t="s">
        <v>74</v>
      </c>
      <c r="D33" s="44" t="s">
        <v>75</v>
      </c>
      <c r="E33" s="50" t="s">
        <v>76</v>
      </c>
      <c r="F33" s="50" t="s">
        <v>76</v>
      </c>
      <c r="G33" s="27">
        <v>8</v>
      </c>
      <c r="H33" s="27">
        <v>8</v>
      </c>
      <c r="I33" s="41"/>
      <c r="J33" s="62"/>
    </row>
    <row r="34" s="2" customFormat="1" ht="63" customHeight="1" spans="1:9">
      <c r="A34" s="42"/>
      <c r="B34" s="43"/>
      <c r="C34" s="43"/>
      <c r="D34" s="44" t="s">
        <v>77</v>
      </c>
      <c r="E34" s="50" t="s">
        <v>76</v>
      </c>
      <c r="F34" s="50" t="s">
        <v>76</v>
      </c>
      <c r="G34" s="27">
        <v>7</v>
      </c>
      <c r="H34" s="27">
        <v>7</v>
      </c>
      <c r="I34" s="41"/>
    </row>
    <row r="35" s="2" customFormat="1" ht="47.1" customHeight="1" spans="1:9">
      <c r="A35" s="42"/>
      <c r="B35" s="51" t="s">
        <v>78</v>
      </c>
      <c r="C35" s="51" t="s">
        <v>79</v>
      </c>
      <c r="D35" s="52" t="s">
        <v>80</v>
      </c>
      <c r="E35" s="45" t="s">
        <v>81</v>
      </c>
      <c r="F35" s="45" t="s">
        <v>81</v>
      </c>
      <c r="G35" s="27">
        <v>5</v>
      </c>
      <c r="H35" s="27">
        <v>5</v>
      </c>
      <c r="I35" s="27"/>
    </row>
    <row r="36" s="2" customFormat="1" ht="30" customHeight="1" spans="1:9">
      <c r="A36" s="53" t="s">
        <v>44</v>
      </c>
      <c r="B36" s="54"/>
      <c r="C36" s="54"/>
      <c r="D36" s="54"/>
      <c r="E36" s="54"/>
      <c r="F36" s="55"/>
      <c r="G36" s="27">
        <f>SUM(G26:G35)</f>
        <v>50</v>
      </c>
      <c r="H36" s="47">
        <f>SUM(H26:H35)</f>
        <v>50</v>
      </c>
      <c r="I36" s="27"/>
    </row>
    <row r="37" s="2" customFormat="1" ht="30" customHeight="1" spans="1:9">
      <c r="A37" s="53" t="s">
        <v>82</v>
      </c>
      <c r="B37" s="54"/>
      <c r="C37" s="54"/>
      <c r="D37" s="54"/>
      <c r="E37" s="54"/>
      <c r="F37" s="55"/>
      <c r="G37" s="47">
        <f>G36+G22+G9</f>
        <v>100</v>
      </c>
      <c r="H37" s="47">
        <f>H36+H22+H9</f>
        <v>94.3</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scale="61" orientation="portrait"/>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194</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195</v>
      </c>
      <c r="E7" s="15"/>
      <c r="F7" s="12" t="s">
        <v>89</v>
      </c>
      <c r="G7" s="12" t="s">
        <v>196</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288</v>
      </c>
      <c r="E9" s="18">
        <v>11.01</v>
      </c>
      <c r="F9" s="19">
        <f>E9/D9</f>
        <v>0.0382291666666667</v>
      </c>
      <c r="G9" s="12">
        <v>10</v>
      </c>
      <c r="H9" s="20">
        <f>F10*G9</f>
        <v>0.382291666666667</v>
      </c>
      <c r="I9" s="58" t="s">
        <v>197</v>
      </c>
    </row>
    <row r="10" s="2" customFormat="1" ht="45" customHeight="1" spans="1:9">
      <c r="A10" s="12" t="s">
        <v>93</v>
      </c>
      <c r="B10" s="16"/>
      <c r="C10" s="16"/>
      <c r="D10" s="18">
        <v>288</v>
      </c>
      <c r="E10" s="18">
        <v>11.01</v>
      </c>
      <c r="F10" s="19">
        <f>E10/D10</f>
        <v>0.0382291666666667</v>
      </c>
      <c r="G10" s="12" t="s">
        <v>22</v>
      </c>
      <c r="H10" s="20"/>
      <c r="I10" s="59"/>
    </row>
    <row r="11" s="2" customFormat="1" ht="45" customHeight="1" spans="1:9">
      <c r="A11" s="16" t="s">
        <v>94</v>
      </c>
      <c r="B11" s="16"/>
      <c r="C11" s="16"/>
      <c r="D11" s="18"/>
      <c r="E11" s="21"/>
      <c r="F11" s="19"/>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198</v>
      </c>
      <c r="F18" s="31"/>
      <c r="G18" s="26">
        <v>5</v>
      </c>
      <c r="H18" s="32">
        <v>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199</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105" customHeight="1" spans="1:9">
      <c r="A26" s="42"/>
      <c r="B26" s="63" t="s">
        <v>56</v>
      </c>
      <c r="C26" s="43" t="s">
        <v>57</v>
      </c>
      <c r="D26" s="44" t="s">
        <v>58</v>
      </c>
      <c r="E26" s="45" t="s">
        <v>200</v>
      </c>
      <c r="F26" s="44">
        <v>1</v>
      </c>
      <c r="G26" s="27">
        <v>8</v>
      </c>
      <c r="H26" s="47">
        <v>0.03</v>
      </c>
      <c r="I26" s="27" t="s">
        <v>201</v>
      </c>
    </row>
    <row r="27" s="2" customFormat="1" ht="126" customHeight="1" spans="1:9">
      <c r="A27" s="42"/>
      <c r="B27" s="64"/>
      <c r="C27" s="43"/>
      <c r="D27" s="44" t="s">
        <v>60</v>
      </c>
      <c r="E27" s="45" t="s">
        <v>202</v>
      </c>
      <c r="F27" s="44">
        <v>31</v>
      </c>
      <c r="G27" s="27">
        <v>8</v>
      </c>
      <c r="H27" s="47">
        <v>5.51</v>
      </c>
      <c r="I27" s="27" t="s">
        <v>201</v>
      </c>
    </row>
    <row r="28" s="2" customFormat="1" ht="63" customHeight="1" spans="1:12">
      <c r="A28" s="42"/>
      <c r="B28" s="64"/>
      <c r="C28" s="43"/>
      <c r="D28" s="44" t="s">
        <v>62</v>
      </c>
      <c r="E28" s="45" t="s">
        <v>203</v>
      </c>
      <c r="F28" s="44">
        <v>11360</v>
      </c>
      <c r="G28" s="27">
        <v>6</v>
      </c>
      <c r="H28" s="47">
        <v>6</v>
      </c>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71" t="s">
        <v>68</v>
      </c>
      <c r="D31" s="72" t="s">
        <v>69</v>
      </c>
      <c r="E31" s="45" t="s">
        <v>70</v>
      </c>
      <c r="F31" s="45" t="s">
        <v>70</v>
      </c>
      <c r="G31" s="27">
        <v>4</v>
      </c>
      <c r="H31" s="47">
        <v>4</v>
      </c>
      <c r="I31" s="27"/>
    </row>
    <row r="32" s="2" customFormat="1" ht="30" customHeight="1" spans="1:10">
      <c r="A32" s="42"/>
      <c r="B32" s="65"/>
      <c r="C32" s="43" t="s">
        <v>71</v>
      </c>
      <c r="D32" s="44" t="s">
        <v>72</v>
      </c>
      <c r="E32" s="45" t="s">
        <v>70</v>
      </c>
      <c r="F32" s="45" t="s">
        <v>70</v>
      </c>
      <c r="G32" s="27">
        <v>4</v>
      </c>
      <c r="H32" s="47">
        <v>2.76</v>
      </c>
      <c r="I32" s="27"/>
      <c r="J32" s="62"/>
    </row>
    <row r="33" s="2" customFormat="1" ht="30" customHeight="1" spans="1:10">
      <c r="A33" s="42"/>
      <c r="B33" s="43" t="s">
        <v>73</v>
      </c>
      <c r="C33" s="43" t="s">
        <v>74</v>
      </c>
      <c r="D33" s="44" t="s">
        <v>75</v>
      </c>
      <c r="E33" s="50" t="s">
        <v>76</v>
      </c>
      <c r="F33" s="50" t="s">
        <v>76</v>
      </c>
      <c r="G33" s="27">
        <v>8</v>
      </c>
      <c r="H33" s="47">
        <v>8</v>
      </c>
      <c r="I33" s="41"/>
      <c r="J33" s="62"/>
    </row>
    <row r="34" s="2" customFormat="1" ht="63" customHeight="1" spans="1:9">
      <c r="A34" s="42"/>
      <c r="B34" s="43"/>
      <c r="C34" s="43"/>
      <c r="D34" s="44" t="s">
        <v>77</v>
      </c>
      <c r="E34" s="50" t="s">
        <v>76</v>
      </c>
      <c r="F34" s="50" t="s">
        <v>76</v>
      </c>
      <c r="G34" s="27">
        <v>7</v>
      </c>
      <c r="H34" s="47">
        <v>7</v>
      </c>
      <c r="I34" s="41"/>
    </row>
    <row r="35" s="2" customFormat="1" ht="47.1" customHeight="1" spans="1:9">
      <c r="A35" s="42"/>
      <c r="B35" s="51" t="s">
        <v>78</v>
      </c>
      <c r="C35" s="51" t="s">
        <v>79</v>
      </c>
      <c r="D35" s="52" t="s">
        <v>80</v>
      </c>
      <c r="E35" s="45" t="s">
        <v>81</v>
      </c>
      <c r="F35" s="45" t="s">
        <v>81</v>
      </c>
      <c r="G35" s="27">
        <v>5</v>
      </c>
      <c r="H35" s="47">
        <v>5</v>
      </c>
      <c r="I35" s="27"/>
    </row>
    <row r="36" s="2" customFormat="1" ht="30" customHeight="1" spans="1:9">
      <c r="A36" s="53" t="s">
        <v>44</v>
      </c>
      <c r="B36" s="54"/>
      <c r="C36" s="54"/>
      <c r="D36" s="54"/>
      <c r="E36" s="54"/>
      <c r="F36" s="55"/>
      <c r="G36" s="27">
        <f>SUM(G26:G35)</f>
        <v>50</v>
      </c>
      <c r="H36" s="47">
        <f>SUM(H26:H35)</f>
        <v>38.3</v>
      </c>
      <c r="I36" s="27"/>
    </row>
    <row r="37" s="2" customFormat="1" ht="30" customHeight="1" spans="1:9">
      <c r="A37" s="53" t="s">
        <v>82</v>
      </c>
      <c r="B37" s="54"/>
      <c r="C37" s="54"/>
      <c r="D37" s="54"/>
      <c r="E37" s="54"/>
      <c r="F37" s="55"/>
      <c r="G37" s="47">
        <f>G36+G22+G9</f>
        <v>100</v>
      </c>
      <c r="H37" s="47">
        <f>H36+H22+H9</f>
        <v>78.6822916666667</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204</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205</v>
      </c>
      <c r="E7" s="15"/>
      <c r="F7" s="12" t="s">
        <v>89</v>
      </c>
      <c r="G7" s="12" t="s">
        <v>206</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66</v>
      </c>
      <c r="E9" s="18">
        <f>SUM(E10:E12)</f>
        <v>38.05</v>
      </c>
      <c r="F9" s="19">
        <f t="shared" ref="F9:F11" si="0">E9/D9</f>
        <v>0.576515151515151</v>
      </c>
      <c r="G9" s="12">
        <v>10</v>
      </c>
      <c r="H9" s="20">
        <f>F10*G9</f>
        <v>5.76515151515151</v>
      </c>
      <c r="I9" s="58" t="s">
        <v>207</v>
      </c>
    </row>
    <row r="10" s="2" customFormat="1" ht="45" customHeight="1" spans="1:9">
      <c r="A10" s="12" t="s">
        <v>93</v>
      </c>
      <c r="B10" s="16"/>
      <c r="C10" s="16"/>
      <c r="D10" s="18">
        <v>66</v>
      </c>
      <c r="E10" s="20">
        <v>38.05</v>
      </c>
      <c r="F10" s="19">
        <f t="shared" si="0"/>
        <v>0.576515151515151</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26">
        <v>5</v>
      </c>
      <c r="I14" s="26"/>
    </row>
    <row r="15" s="4" customFormat="1" ht="104.25" customHeight="1" spans="1:9">
      <c r="A15" s="28"/>
      <c r="B15" s="29"/>
      <c r="C15" s="30"/>
      <c r="D15" s="33" t="s">
        <v>30</v>
      </c>
      <c r="E15" s="25" t="s">
        <v>96</v>
      </c>
      <c r="F15" s="25"/>
      <c r="G15" s="26">
        <v>5</v>
      </c>
      <c r="H15" s="26">
        <v>5</v>
      </c>
      <c r="I15" s="26"/>
    </row>
    <row r="16" s="4" customFormat="1" ht="63.95" customHeight="1" spans="1:9">
      <c r="A16" s="28"/>
      <c r="B16" s="29"/>
      <c r="C16" s="30"/>
      <c r="D16" s="33" t="s">
        <v>33</v>
      </c>
      <c r="E16" s="31" t="s">
        <v>34</v>
      </c>
      <c r="F16" s="31"/>
      <c r="G16" s="26">
        <v>5</v>
      </c>
      <c r="H16" s="26">
        <v>4</v>
      </c>
      <c r="I16" s="26"/>
    </row>
    <row r="17" s="4" customFormat="1" ht="57" customHeight="1" spans="1:9">
      <c r="A17" s="28"/>
      <c r="B17" s="29"/>
      <c r="C17" s="30"/>
      <c r="D17" s="33" t="s">
        <v>35</v>
      </c>
      <c r="E17" s="31" t="s">
        <v>36</v>
      </c>
      <c r="F17" s="31"/>
      <c r="G17" s="26">
        <v>5</v>
      </c>
      <c r="H17" s="26">
        <v>4</v>
      </c>
      <c r="I17" s="26"/>
    </row>
    <row r="18" s="4" customFormat="1" ht="82.5" customHeight="1" spans="1:9">
      <c r="A18" s="28"/>
      <c r="B18" s="29"/>
      <c r="C18" s="30"/>
      <c r="D18" s="33" t="s">
        <v>37</v>
      </c>
      <c r="E18" s="31" t="s">
        <v>208</v>
      </c>
      <c r="F18" s="31"/>
      <c r="G18" s="26">
        <v>5</v>
      </c>
      <c r="H18" s="26">
        <v>3</v>
      </c>
      <c r="I18" s="26"/>
    </row>
    <row r="19" s="4" customFormat="1" ht="82.5" customHeight="1" spans="1:9">
      <c r="A19" s="28"/>
      <c r="B19" s="29"/>
      <c r="C19" s="30"/>
      <c r="D19" s="33" t="s">
        <v>40</v>
      </c>
      <c r="E19" s="31" t="s">
        <v>98</v>
      </c>
      <c r="F19" s="31"/>
      <c r="G19" s="26">
        <v>5</v>
      </c>
      <c r="H19" s="26">
        <v>3</v>
      </c>
      <c r="I19" s="26"/>
    </row>
    <row r="20" s="4" customFormat="1" ht="82.5" customHeight="1" spans="1:9">
      <c r="A20" s="28"/>
      <c r="B20" s="29"/>
      <c r="C20" s="30"/>
      <c r="D20" s="33" t="s">
        <v>42</v>
      </c>
      <c r="E20" s="31" t="s">
        <v>43</v>
      </c>
      <c r="F20" s="31"/>
      <c r="G20" s="26">
        <v>5</v>
      </c>
      <c r="H20" s="26">
        <v>3</v>
      </c>
      <c r="I20" s="26"/>
    </row>
    <row r="21" s="4" customFormat="1" ht="41.25" customHeight="1" spans="1:9">
      <c r="A21" s="34"/>
      <c r="B21" s="35"/>
      <c r="C21" s="36"/>
      <c r="D21" s="33" t="s">
        <v>99</v>
      </c>
      <c r="E21" s="37" t="s">
        <v>100</v>
      </c>
      <c r="F21" s="38"/>
      <c r="G21" s="26">
        <v>5</v>
      </c>
      <c r="H21" s="26">
        <v>5</v>
      </c>
      <c r="I21" s="26"/>
    </row>
    <row r="22" s="2" customFormat="1" ht="20.1" customHeight="1" spans="1:9">
      <c r="A22" s="27" t="s">
        <v>44</v>
      </c>
      <c r="B22" s="27"/>
      <c r="C22" s="27"/>
      <c r="D22" s="27"/>
      <c r="E22" s="27"/>
      <c r="F22" s="27"/>
      <c r="G22" s="26">
        <f>SUM(G14:G21)</f>
        <v>40</v>
      </c>
      <c r="H22" s="32">
        <f>SUM(H14:H21)</f>
        <v>32</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209</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210</v>
      </c>
      <c r="F26" s="46">
        <v>20</v>
      </c>
      <c r="G26" s="27">
        <v>8</v>
      </c>
      <c r="H26" s="47">
        <v>8</v>
      </c>
      <c r="I26" s="27"/>
    </row>
    <row r="27" s="2" customFormat="1" ht="57" customHeight="1" spans="1:9">
      <c r="A27" s="42"/>
      <c r="B27" s="64"/>
      <c r="C27" s="43"/>
      <c r="D27" s="44" t="s">
        <v>60</v>
      </c>
      <c r="E27" s="45" t="s">
        <v>211</v>
      </c>
      <c r="F27" s="46">
        <v>3</v>
      </c>
      <c r="G27" s="27">
        <v>8</v>
      </c>
      <c r="H27" s="47">
        <v>4</v>
      </c>
      <c r="I27" s="41"/>
    </row>
    <row r="28" s="2" customFormat="1" ht="63" customHeight="1" spans="1:12">
      <c r="A28" s="42"/>
      <c r="B28" s="64"/>
      <c r="C28" s="43"/>
      <c r="D28" s="44" t="s">
        <v>62</v>
      </c>
      <c r="E28" s="45" t="s">
        <v>212</v>
      </c>
      <c r="F28" s="46">
        <v>1000</v>
      </c>
      <c r="G28" s="27">
        <v>6</v>
      </c>
      <c r="H28" s="47">
        <v>4</v>
      </c>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43" t="s">
        <v>68</v>
      </c>
      <c r="D31" s="44" t="s">
        <v>69</v>
      </c>
      <c r="E31" s="45" t="s">
        <v>70</v>
      </c>
      <c r="F31" s="46">
        <v>100</v>
      </c>
      <c r="G31" s="27">
        <v>4</v>
      </c>
      <c r="H31" s="47">
        <v>4</v>
      </c>
      <c r="I31" s="27"/>
    </row>
    <row r="32" s="2" customFormat="1" ht="30" customHeight="1" spans="1:10">
      <c r="A32" s="42"/>
      <c r="B32" s="65"/>
      <c r="C32" s="43" t="s">
        <v>71</v>
      </c>
      <c r="D32" s="44" t="s">
        <v>72</v>
      </c>
      <c r="E32" s="45" t="s">
        <v>70</v>
      </c>
      <c r="F32" s="46">
        <v>100</v>
      </c>
      <c r="G32" s="27">
        <v>4</v>
      </c>
      <c r="H32" s="47">
        <v>4</v>
      </c>
      <c r="I32" s="27"/>
      <c r="J32" s="62"/>
    </row>
    <row r="33" s="2" customFormat="1" ht="30" customHeight="1" spans="1:10">
      <c r="A33" s="42"/>
      <c r="B33" s="43" t="s">
        <v>73</v>
      </c>
      <c r="C33" s="43" t="s">
        <v>74</v>
      </c>
      <c r="D33" s="44" t="s">
        <v>75</v>
      </c>
      <c r="E33" s="50" t="s">
        <v>76</v>
      </c>
      <c r="F33" s="46">
        <v>9</v>
      </c>
      <c r="G33" s="27">
        <v>8</v>
      </c>
      <c r="H33" s="47">
        <v>8</v>
      </c>
      <c r="I33" s="41"/>
      <c r="J33" s="62"/>
    </row>
    <row r="34" s="2" customFormat="1" ht="63" customHeight="1" spans="1:9">
      <c r="A34" s="42"/>
      <c r="B34" s="43"/>
      <c r="C34" s="43"/>
      <c r="D34" s="44" t="s">
        <v>77</v>
      </c>
      <c r="E34" s="50" t="s">
        <v>76</v>
      </c>
      <c r="F34" s="46">
        <v>9</v>
      </c>
      <c r="G34" s="27">
        <v>7</v>
      </c>
      <c r="H34" s="47">
        <v>7</v>
      </c>
      <c r="I34" s="41"/>
    </row>
    <row r="35" s="2" customFormat="1" ht="47.1" customHeight="1" spans="1:9">
      <c r="A35" s="42"/>
      <c r="B35" s="51" t="s">
        <v>78</v>
      </c>
      <c r="C35" s="51" t="s">
        <v>79</v>
      </c>
      <c r="D35" s="52" t="s">
        <v>80</v>
      </c>
      <c r="E35" s="45" t="s">
        <v>81</v>
      </c>
      <c r="F35" s="46">
        <v>93</v>
      </c>
      <c r="G35" s="27">
        <v>5</v>
      </c>
      <c r="H35" s="47">
        <v>5</v>
      </c>
      <c r="I35" s="27"/>
    </row>
    <row r="36" s="2" customFormat="1" ht="30" customHeight="1" spans="1:9">
      <c r="A36" s="53" t="s">
        <v>44</v>
      </c>
      <c r="B36" s="54"/>
      <c r="C36" s="54"/>
      <c r="D36" s="54"/>
      <c r="E36" s="54"/>
      <c r="F36" s="55"/>
      <c r="G36" s="27">
        <f>SUM(G26:G35)</f>
        <v>50</v>
      </c>
      <c r="H36" s="47">
        <f>SUM(H26:H35)</f>
        <v>44</v>
      </c>
      <c r="I36" s="27"/>
    </row>
    <row r="37" s="2" customFormat="1" ht="30" customHeight="1" spans="1:9">
      <c r="A37" s="53" t="s">
        <v>82</v>
      </c>
      <c r="B37" s="54"/>
      <c r="C37" s="54"/>
      <c r="D37" s="54"/>
      <c r="E37" s="54"/>
      <c r="F37" s="55"/>
      <c r="G37" s="47">
        <f>G36+G22+G9</f>
        <v>100</v>
      </c>
      <c r="H37" s="47">
        <f>H36+H22+H9</f>
        <v>81.7651515151515</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2"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213</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214</v>
      </c>
      <c r="E7" s="15"/>
      <c r="F7" s="12" t="s">
        <v>89</v>
      </c>
      <c r="G7" s="12" t="s">
        <v>215</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307</v>
      </c>
      <c r="E9" s="18">
        <v>150.6</v>
      </c>
      <c r="F9" s="19">
        <f>E9/D9</f>
        <v>0.490553745928339</v>
      </c>
      <c r="G9" s="12">
        <v>10</v>
      </c>
      <c r="H9" s="20">
        <f>F9*G9</f>
        <v>4.90553745928339</v>
      </c>
      <c r="I9" s="58"/>
    </row>
    <row r="10" s="2" customFormat="1" ht="45" customHeight="1" spans="1:9">
      <c r="A10" s="12" t="s">
        <v>93</v>
      </c>
      <c r="B10" s="16"/>
      <c r="C10" s="16"/>
      <c r="D10" s="18">
        <v>307</v>
      </c>
      <c r="E10" s="20"/>
      <c r="F10" s="19">
        <f>E10/D10</f>
        <v>0</v>
      </c>
      <c r="G10" s="12" t="s">
        <v>22</v>
      </c>
      <c r="H10" s="20"/>
      <c r="I10" s="59"/>
    </row>
    <row r="11" s="2" customFormat="1" ht="45" customHeight="1" spans="1:9">
      <c r="A11" s="16" t="s">
        <v>94</v>
      </c>
      <c r="B11" s="16"/>
      <c r="C11" s="16"/>
      <c r="D11" s="18"/>
      <c r="E11" s="21"/>
      <c r="F11" s="19">
        <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2.9</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216</v>
      </c>
      <c r="F18" s="31"/>
      <c r="G18" s="26">
        <v>5</v>
      </c>
      <c r="H18" s="32">
        <v>2.55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35.45</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217</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63" t="s">
        <v>57</v>
      </c>
      <c r="D26" s="44" t="s">
        <v>58</v>
      </c>
      <c r="E26" s="75" t="s">
        <v>132</v>
      </c>
      <c r="F26" s="44">
        <v>1</v>
      </c>
      <c r="G26" s="27">
        <v>6</v>
      </c>
      <c r="H26" s="47">
        <v>6</v>
      </c>
      <c r="I26" s="27"/>
    </row>
    <row r="27" s="2" customFormat="1" ht="57" customHeight="1" spans="1:9">
      <c r="A27" s="42"/>
      <c r="B27" s="64"/>
      <c r="C27" s="64"/>
      <c r="D27" s="44" t="s">
        <v>60</v>
      </c>
      <c r="E27" s="45" t="s">
        <v>218</v>
      </c>
      <c r="F27" s="44">
        <v>50</v>
      </c>
      <c r="G27" s="27">
        <v>6</v>
      </c>
      <c r="H27" s="47">
        <v>6</v>
      </c>
      <c r="I27" s="41"/>
    </row>
    <row r="28" s="2" customFormat="1" ht="63" customHeight="1" spans="1:12">
      <c r="A28" s="42"/>
      <c r="B28" s="64"/>
      <c r="C28" s="64"/>
      <c r="D28" s="44" t="s">
        <v>62</v>
      </c>
      <c r="E28" s="45" t="s">
        <v>219</v>
      </c>
      <c r="F28" s="44">
        <v>60000</v>
      </c>
      <c r="G28" s="27">
        <v>5</v>
      </c>
      <c r="H28" s="47">
        <v>5</v>
      </c>
      <c r="I28" s="41"/>
      <c r="J28" s="3"/>
      <c r="K28" s="3"/>
      <c r="L28" s="3"/>
    </row>
    <row r="29" s="2" customFormat="1" ht="63" customHeight="1" spans="1:12">
      <c r="A29" s="42"/>
      <c r="B29" s="64"/>
      <c r="C29" s="64"/>
      <c r="D29" s="44" t="s">
        <v>64</v>
      </c>
      <c r="E29" s="45" t="s">
        <v>220</v>
      </c>
      <c r="F29" s="44">
        <v>100</v>
      </c>
      <c r="G29" s="27">
        <v>4</v>
      </c>
      <c r="H29" s="47">
        <v>4</v>
      </c>
      <c r="I29" s="41"/>
      <c r="J29" s="61"/>
      <c r="K29" s="61"/>
      <c r="L29" s="61"/>
    </row>
    <row r="30" s="2" customFormat="1" ht="30" customHeight="1" spans="1:9">
      <c r="A30" s="42"/>
      <c r="B30" s="64"/>
      <c r="C30" s="65"/>
      <c r="D30" s="44" t="s">
        <v>66</v>
      </c>
      <c r="E30" s="48" t="s">
        <v>144</v>
      </c>
      <c r="F30" s="44">
        <v>2</v>
      </c>
      <c r="G30" s="27">
        <v>3</v>
      </c>
      <c r="H30" s="47">
        <v>3</v>
      </c>
      <c r="I30" s="27"/>
    </row>
    <row r="31" s="2" customFormat="1" ht="30" customHeight="1" spans="1:9">
      <c r="A31" s="42"/>
      <c r="B31" s="64"/>
      <c r="C31" s="43" t="s">
        <v>68</v>
      </c>
      <c r="D31" s="44" t="s">
        <v>69</v>
      </c>
      <c r="E31" s="45" t="s">
        <v>70</v>
      </c>
      <c r="F31" s="45" t="s">
        <v>221</v>
      </c>
      <c r="G31" s="27">
        <v>3</v>
      </c>
      <c r="H31" s="47">
        <v>3</v>
      </c>
      <c r="I31" s="27"/>
    </row>
    <row r="32" s="2" customFormat="1" ht="30" customHeight="1" spans="1:10">
      <c r="A32" s="42"/>
      <c r="B32" s="65"/>
      <c r="C32" s="43" t="s">
        <v>71</v>
      </c>
      <c r="D32" s="44" t="s">
        <v>72</v>
      </c>
      <c r="E32" s="45" t="s">
        <v>70</v>
      </c>
      <c r="F32" s="45" t="s">
        <v>221</v>
      </c>
      <c r="G32" s="27">
        <v>3</v>
      </c>
      <c r="H32" s="47">
        <v>3</v>
      </c>
      <c r="I32" s="27"/>
      <c r="J32" s="62"/>
    </row>
    <row r="33" s="2" customFormat="1" ht="30" customHeight="1" spans="1:10">
      <c r="A33" s="42"/>
      <c r="B33" s="43" t="s">
        <v>73</v>
      </c>
      <c r="C33" s="43" t="s">
        <v>74</v>
      </c>
      <c r="D33" s="44" t="s">
        <v>75</v>
      </c>
      <c r="E33" s="50" t="s">
        <v>76</v>
      </c>
      <c r="F33" s="44">
        <v>9</v>
      </c>
      <c r="G33" s="27">
        <v>8</v>
      </c>
      <c r="H33" s="27">
        <v>8</v>
      </c>
      <c r="I33" s="41"/>
      <c r="J33" s="62"/>
    </row>
    <row r="34" s="2" customFormat="1" ht="63" customHeight="1" spans="1:9">
      <c r="A34" s="42"/>
      <c r="B34" s="43"/>
      <c r="C34" s="43"/>
      <c r="D34" s="44" t="s">
        <v>77</v>
      </c>
      <c r="E34" s="50" t="s">
        <v>76</v>
      </c>
      <c r="F34" s="44">
        <v>9</v>
      </c>
      <c r="G34" s="27">
        <v>7</v>
      </c>
      <c r="H34" s="47">
        <v>7</v>
      </c>
      <c r="I34" s="41"/>
    </row>
    <row r="35" s="2" customFormat="1" ht="47.1" customHeight="1" spans="1:9">
      <c r="A35" s="42"/>
      <c r="B35" s="51" t="s">
        <v>78</v>
      </c>
      <c r="C35" s="51" t="s">
        <v>79</v>
      </c>
      <c r="D35" s="52" t="s">
        <v>80</v>
      </c>
      <c r="E35" s="45" t="s">
        <v>81</v>
      </c>
      <c r="F35" s="44">
        <v>95</v>
      </c>
      <c r="G35" s="27">
        <v>5</v>
      </c>
      <c r="H35" s="47">
        <v>5</v>
      </c>
      <c r="I35" s="27"/>
    </row>
    <row r="36" s="2" customFormat="1" ht="30" customHeight="1" spans="1:9">
      <c r="A36" s="53" t="s">
        <v>44</v>
      </c>
      <c r="B36" s="54"/>
      <c r="C36" s="54"/>
      <c r="D36" s="54"/>
      <c r="E36" s="54"/>
      <c r="F36" s="55"/>
      <c r="G36" s="27">
        <f>SUM(G26:G35)</f>
        <v>50</v>
      </c>
      <c r="H36" s="47">
        <f>SUM(H26:H35)</f>
        <v>50</v>
      </c>
      <c r="I36" s="27"/>
    </row>
    <row r="37" s="2" customFormat="1" ht="30" customHeight="1" spans="1:9">
      <c r="A37" s="53" t="s">
        <v>82</v>
      </c>
      <c r="B37" s="54"/>
      <c r="C37" s="54"/>
      <c r="D37" s="54"/>
      <c r="E37" s="54"/>
      <c r="F37" s="55"/>
      <c r="G37" s="47">
        <f>G36+G22+G9</f>
        <v>100</v>
      </c>
      <c r="H37" s="47">
        <f>H36+H22+H9</f>
        <v>90.3555374592834</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18.5" customWidth="1"/>
    <col min="5" max="5" width="15.8796296296296" customWidth="1"/>
    <col min="6" max="6" width="24" customWidth="1"/>
    <col min="7" max="7" width="8.5" customWidth="1"/>
    <col min="8" max="8" width="7.5" customWidth="1"/>
    <col min="9" max="9" width="19.1296296296296" customWidth="1"/>
  </cols>
  <sheetData>
    <row r="1" s="1" customFormat="1" ht="21" customHeight="1" spans="1:4">
      <c r="A1" s="7" t="s">
        <v>115</v>
      </c>
      <c r="B1" s="7"/>
      <c r="C1" s="8"/>
      <c r="D1" s="8"/>
    </row>
    <row r="2" ht="75" customHeight="1" spans="1:11">
      <c r="A2" s="9" t="s">
        <v>222</v>
      </c>
      <c r="B2" s="9"/>
      <c r="C2" s="9"/>
      <c r="D2" s="9"/>
      <c r="E2" s="9"/>
      <c r="F2" s="9"/>
      <c r="G2" s="9"/>
      <c r="H2" s="9"/>
      <c r="I2" s="9"/>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223</v>
      </c>
      <c r="E7" s="15"/>
      <c r="F7" s="12" t="s">
        <v>89</v>
      </c>
      <c r="G7" s="12" t="s">
        <v>224</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106</v>
      </c>
      <c r="E9" s="18">
        <f>SUM(E10:E12)</f>
        <v>0</v>
      </c>
      <c r="F9" s="19">
        <f t="shared" ref="F9:F11" si="0">E9/D9</f>
        <v>0</v>
      </c>
      <c r="G9" s="12">
        <v>10</v>
      </c>
      <c r="H9" s="20">
        <f>F10*G9</f>
        <v>0</v>
      </c>
      <c r="I9" s="58" t="s">
        <v>225</v>
      </c>
    </row>
    <row r="10" s="2" customFormat="1" ht="45" customHeight="1" spans="1:9">
      <c r="A10" s="12" t="s">
        <v>93</v>
      </c>
      <c r="B10" s="16"/>
      <c r="C10" s="16"/>
      <c r="D10" s="18">
        <v>106</v>
      </c>
      <c r="E10" s="20">
        <v>0</v>
      </c>
      <c r="F10" s="19">
        <f t="shared" si="0"/>
        <v>0</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48"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69">
        <v>5</v>
      </c>
      <c r="I14" s="26" t="s">
        <v>168</v>
      </c>
    </row>
    <row r="15" s="4" customFormat="1" ht="104.25" customHeight="1" spans="1:9">
      <c r="A15" s="28"/>
      <c r="B15" s="29"/>
      <c r="C15" s="30"/>
      <c r="D15" s="33" t="s">
        <v>30</v>
      </c>
      <c r="E15" s="25" t="s">
        <v>96</v>
      </c>
      <c r="F15" s="25"/>
      <c r="G15" s="26">
        <v>5</v>
      </c>
      <c r="H15" s="69">
        <v>5</v>
      </c>
      <c r="I15" s="26" t="s">
        <v>168</v>
      </c>
    </row>
    <row r="16" s="4" customFormat="1" ht="63.95" customHeight="1" spans="1:9">
      <c r="A16" s="28"/>
      <c r="B16" s="29"/>
      <c r="C16" s="30"/>
      <c r="D16" s="33" t="s">
        <v>33</v>
      </c>
      <c r="E16" s="31" t="s">
        <v>34</v>
      </c>
      <c r="F16" s="31"/>
      <c r="G16" s="26">
        <v>5</v>
      </c>
      <c r="H16" s="69">
        <v>0</v>
      </c>
      <c r="I16" s="74" t="s">
        <v>225</v>
      </c>
    </row>
    <row r="17" s="4" customFormat="1" ht="57" customHeight="1" spans="1:9">
      <c r="A17" s="28"/>
      <c r="B17" s="29"/>
      <c r="C17" s="30"/>
      <c r="D17" s="33" t="s">
        <v>35</v>
      </c>
      <c r="E17" s="31" t="s">
        <v>36</v>
      </c>
      <c r="F17" s="31"/>
      <c r="G17" s="26">
        <v>5</v>
      </c>
      <c r="H17" s="69">
        <v>0</v>
      </c>
      <c r="I17" s="74" t="s">
        <v>225</v>
      </c>
    </row>
    <row r="18" s="4" customFormat="1" ht="82.5" customHeight="1" spans="1:9">
      <c r="A18" s="28"/>
      <c r="B18" s="29"/>
      <c r="C18" s="30"/>
      <c r="D18" s="33" t="s">
        <v>37</v>
      </c>
      <c r="E18" s="31" t="s">
        <v>112</v>
      </c>
      <c r="F18" s="31"/>
      <c r="G18" s="26">
        <v>5</v>
      </c>
      <c r="H18" s="69">
        <v>0</v>
      </c>
      <c r="I18" s="74" t="s">
        <v>225</v>
      </c>
    </row>
    <row r="19" s="4" customFormat="1" ht="82.5" customHeight="1" spans="1:9">
      <c r="A19" s="28"/>
      <c r="B19" s="29"/>
      <c r="C19" s="30"/>
      <c r="D19" s="33" t="s">
        <v>40</v>
      </c>
      <c r="E19" s="31" t="s">
        <v>98</v>
      </c>
      <c r="F19" s="31"/>
      <c r="G19" s="26">
        <v>5</v>
      </c>
      <c r="H19" s="69">
        <v>5</v>
      </c>
      <c r="I19" s="26" t="s">
        <v>168</v>
      </c>
    </row>
    <row r="20" s="4" customFormat="1" ht="82.5" customHeight="1" spans="1:9">
      <c r="A20" s="28"/>
      <c r="B20" s="29"/>
      <c r="C20" s="30"/>
      <c r="D20" s="33" t="s">
        <v>42</v>
      </c>
      <c r="E20" s="31" t="s">
        <v>43</v>
      </c>
      <c r="F20" s="31"/>
      <c r="G20" s="26">
        <v>5</v>
      </c>
      <c r="H20" s="69">
        <v>0</v>
      </c>
      <c r="I20" s="74" t="s">
        <v>225</v>
      </c>
    </row>
    <row r="21" s="4" customFormat="1" ht="41.25" customHeight="1" spans="1:9">
      <c r="A21" s="34"/>
      <c r="B21" s="35"/>
      <c r="C21" s="36"/>
      <c r="D21" s="33" t="s">
        <v>99</v>
      </c>
      <c r="E21" s="37" t="s">
        <v>100</v>
      </c>
      <c r="F21" s="38"/>
      <c r="G21" s="26">
        <v>5</v>
      </c>
      <c r="H21" s="69">
        <v>5</v>
      </c>
      <c r="I21" s="26" t="s">
        <v>168</v>
      </c>
    </row>
    <row r="22" s="2" customFormat="1" ht="20.1" customHeight="1" spans="1:9">
      <c r="A22" s="27" t="s">
        <v>44</v>
      </c>
      <c r="B22" s="27"/>
      <c r="C22" s="27"/>
      <c r="D22" s="27"/>
      <c r="E22" s="27"/>
      <c r="F22" s="27"/>
      <c r="G22" s="26">
        <f>SUM(G14:G21)</f>
        <v>40</v>
      </c>
      <c r="H22" s="69">
        <f>SUM(H14:H21)</f>
        <v>20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226</v>
      </c>
      <c r="G24" s="41"/>
      <c r="H24" s="41"/>
      <c r="I24" s="41"/>
      <c r="J24" s="61"/>
      <c r="K24" s="61"/>
      <c r="L24" s="61"/>
    </row>
    <row r="25" s="5" customFormat="1" ht="42.95" customHeight="1" spans="1:9">
      <c r="A25" s="42" t="s">
        <v>50</v>
      </c>
      <c r="B25" s="27" t="s">
        <v>101</v>
      </c>
      <c r="C25" s="27" t="s">
        <v>52</v>
      </c>
      <c r="D25" s="33" t="s">
        <v>53</v>
      </c>
      <c r="E25" s="27" t="s">
        <v>54</v>
      </c>
      <c r="F25" s="27" t="s">
        <v>55</v>
      </c>
      <c r="G25" s="27" t="s">
        <v>16</v>
      </c>
      <c r="H25" s="27" t="s">
        <v>17</v>
      </c>
      <c r="I25" s="27" t="s">
        <v>18</v>
      </c>
    </row>
    <row r="26" s="2" customFormat="1" ht="48" customHeight="1" spans="1:9">
      <c r="A26" s="42"/>
      <c r="B26" s="63" t="s">
        <v>56</v>
      </c>
      <c r="C26" s="43" t="s">
        <v>57</v>
      </c>
      <c r="D26" s="44" t="s">
        <v>227</v>
      </c>
      <c r="E26" s="45" t="s">
        <v>228</v>
      </c>
      <c r="F26" s="44">
        <v>0</v>
      </c>
      <c r="G26" s="27"/>
      <c r="H26" s="70"/>
      <c r="I26" s="74" t="s">
        <v>225</v>
      </c>
    </row>
    <row r="27" s="2" customFormat="1" ht="57" customHeight="1" spans="1:9">
      <c r="A27" s="42"/>
      <c r="B27" s="64"/>
      <c r="C27" s="43"/>
      <c r="D27" s="44" t="s">
        <v>229</v>
      </c>
      <c r="E27" s="45" t="s">
        <v>228</v>
      </c>
      <c r="F27" s="44">
        <v>1</v>
      </c>
      <c r="G27" s="27"/>
      <c r="H27" s="70"/>
      <c r="I27" s="27" t="s">
        <v>168</v>
      </c>
    </row>
    <row r="28" s="2" customFormat="1" ht="63" customHeight="1" spans="1:12">
      <c r="A28" s="42"/>
      <c r="B28" s="64"/>
      <c r="C28" s="43"/>
      <c r="D28" s="44" t="s">
        <v>230</v>
      </c>
      <c r="E28" s="45" t="s">
        <v>228</v>
      </c>
      <c r="F28" s="44">
        <v>0</v>
      </c>
      <c r="G28" s="27"/>
      <c r="H28" s="70"/>
      <c r="I28" s="74" t="s">
        <v>225</v>
      </c>
      <c r="J28" s="3"/>
      <c r="K28" s="3"/>
      <c r="L28" s="3"/>
    </row>
    <row r="29" s="2" customFormat="1" ht="30" customHeight="1" spans="1:9">
      <c r="A29" s="42"/>
      <c r="B29" s="64"/>
      <c r="C29" s="71" t="s">
        <v>68</v>
      </c>
      <c r="D29" s="72" t="s">
        <v>69</v>
      </c>
      <c r="E29" s="45" t="s">
        <v>70</v>
      </c>
      <c r="F29" s="44">
        <v>0</v>
      </c>
      <c r="G29" s="27">
        <v>15</v>
      </c>
      <c r="H29" s="70">
        <v>0</v>
      </c>
      <c r="I29" s="27"/>
    </row>
    <row r="30" s="2" customFormat="1" ht="30" customHeight="1" spans="1:10">
      <c r="A30" s="42"/>
      <c r="B30" s="65"/>
      <c r="C30" s="43" t="s">
        <v>71</v>
      </c>
      <c r="D30" s="44" t="s">
        <v>231</v>
      </c>
      <c r="E30" s="45" t="s">
        <v>70</v>
      </c>
      <c r="F30" s="73">
        <v>0.3</v>
      </c>
      <c r="G30" s="27">
        <v>15</v>
      </c>
      <c r="H30" s="70">
        <v>5</v>
      </c>
      <c r="I30" s="27"/>
      <c r="J30" s="62"/>
    </row>
    <row r="31" s="2" customFormat="1" ht="30" customHeight="1" spans="1:10">
      <c r="A31" s="42"/>
      <c r="B31" s="43" t="s">
        <v>73</v>
      </c>
      <c r="C31" s="43" t="s">
        <v>74</v>
      </c>
      <c r="D31" s="44" t="s">
        <v>75</v>
      </c>
      <c r="E31" s="50" t="s">
        <v>76</v>
      </c>
      <c r="F31" s="44"/>
      <c r="G31" s="27">
        <v>8</v>
      </c>
      <c r="H31" s="70">
        <v>0</v>
      </c>
      <c r="I31" s="27"/>
      <c r="J31" s="62"/>
    </row>
    <row r="32" s="2" customFormat="1" ht="63" customHeight="1" spans="1:9">
      <c r="A32" s="42"/>
      <c r="B32" s="43"/>
      <c r="C32" s="43"/>
      <c r="D32" s="44" t="s">
        <v>77</v>
      </c>
      <c r="E32" s="50" t="s">
        <v>76</v>
      </c>
      <c r="F32" s="44"/>
      <c r="G32" s="27">
        <v>7</v>
      </c>
      <c r="H32" s="70">
        <v>0</v>
      </c>
      <c r="I32" s="27"/>
    </row>
    <row r="33" s="2" customFormat="1" ht="47.1" customHeight="1" spans="1:9">
      <c r="A33" s="42"/>
      <c r="B33" s="51" t="s">
        <v>78</v>
      </c>
      <c r="C33" s="51" t="s">
        <v>79</v>
      </c>
      <c r="D33" s="52" t="s">
        <v>80</v>
      </c>
      <c r="E33" s="45" t="s">
        <v>81</v>
      </c>
      <c r="F33" s="45" t="s">
        <v>81</v>
      </c>
      <c r="G33" s="27">
        <v>5</v>
      </c>
      <c r="H33" s="70">
        <v>0</v>
      </c>
      <c r="I33" s="27"/>
    </row>
    <row r="34" s="2" customFormat="1" ht="30" customHeight="1" spans="1:9">
      <c r="A34" s="53" t="s">
        <v>44</v>
      </c>
      <c r="B34" s="54"/>
      <c r="C34" s="54"/>
      <c r="D34" s="54"/>
      <c r="E34" s="54"/>
      <c r="F34" s="55"/>
      <c r="G34" s="27">
        <f>SUM(G26:G33)</f>
        <v>50</v>
      </c>
      <c r="H34" s="70">
        <f>SUM(H26:H33)</f>
        <v>5</v>
      </c>
      <c r="I34" s="27"/>
    </row>
    <row r="35" s="2" customFormat="1" ht="30" customHeight="1" spans="1:9">
      <c r="A35" s="53" t="s">
        <v>82</v>
      </c>
      <c r="B35" s="54"/>
      <c r="C35" s="54"/>
      <c r="D35" s="54"/>
      <c r="E35" s="54"/>
      <c r="F35" s="55"/>
      <c r="G35" s="47">
        <f>G34+G22+G9</f>
        <v>100</v>
      </c>
      <c r="H35" s="47">
        <f>H34+H22+H9</f>
        <v>25</v>
      </c>
      <c r="I35" s="27"/>
    </row>
    <row r="36" s="6" customFormat="1" ht="258.95" customHeight="1" spans="1:9">
      <c r="A36" s="56" t="s">
        <v>83</v>
      </c>
      <c r="B36" s="56"/>
      <c r="C36" s="56"/>
      <c r="D36" s="56"/>
      <c r="E36" s="56"/>
      <c r="F36" s="56"/>
      <c r="G36" s="56"/>
      <c r="H36" s="56"/>
      <c r="I36" s="56"/>
    </row>
  </sheetData>
  <mergeCells count="44">
    <mergeCell ref="A1:B1"/>
    <mergeCell ref="A2:I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4:F34"/>
    <mergeCell ref="A35:F35"/>
    <mergeCell ref="A36:I36"/>
    <mergeCell ref="A23:A24"/>
    <mergeCell ref="A25:A33"/>
    <mergeCell ref="B26:B30"/>
    <mergeCell ref="B31:B32"/>
    <mergeCell ref="C26:C28"/>
    <mergeCell ref="C31:C32"/>
    <mergeCell ref="I9:I12"/>
    <mergeCell ref="A13:C21"/>
  </mergeCells>
  <pageMargins left="0.75" right="0.75" top="1" bottom="1" header="0.5" footer="0.5"/>
  <pageSetup paperSize="9" scale="6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14.75" customWidth="1"/>
    <col min="9" max="9" width="25.5" customWidth="1"/>
  </cols>
  <sheetData>
    <row r="1" s="1" customFormat="1" ht="21" customHeight="1" spans="1:4">
      <c r="A1" s="7" t="s">
        <v>115</v>
      </c>
      <c r="B1" s="7"/>
      <c r="C1" s="8"/>
      <c r="D1" s="8"/>
    </row>
    <row r="2" ht="75" customHeight="1" spans="1:11">
      <c r="A2" s="9" t="s">
        <v>232</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233</v>
      </c>
      <c r="E7" s="15"/>
      <c r="F7" s="12" t="s">
        <v>89</v>
      </c>
      <c r="G7" s="12" t="s">
        <v>234</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585</v>
      </c>
      <c r="E9" s="18">
        <v>126.02</v>
      </c>
      <c r="F9" s="19">
        <f>E9/D9</f>
        <v>0.215418803418803</v>
      </c>
      <c r="G9" s="12">
        <v>10</v>
      </c>
      <c r="H9" s="20">
        <v>5</v>
      </c>
      <c r="I9" s="58" t="s">
        <v>235</v>
      </c>
    </row>
    <row r="10" s="2" customFormat="1" ht="45" customHeight="1" spans="1:9">
      <c r="A10" s="12" t="s">
        <v>93</v>
      </c>
      <c r="B10" s="16"/>
      <c r="C10" s="16"/>
      <c r="D10" s="18">
        <v>585</v>
      </c>
      <c r="E10" s="20"/>
      <c r="F10" s="19">
        <f>E10/D10</f>
        <v>0</v>
      </c>
      <c r="G10" s="12" t="s">
        <v>22</v>
      </c>
      <c r="H10" s="20"/>
      <c r="I10" s="59"/>
    </row>
    <row r="11" s="2" customFormat="1" ht="45" customHeight="1" spans="1:9">
      <c r="A11" s="16" t="s">
        <v>94</v>
      </c>
      <c r="B11" s="16"/>
      <c r="C11" s="16"/>
      <c r="D11" s="18"/>
      <c r="E11" s="21"/>
      <c r="F11" s="19" t="e">
        <f>E11/D11</f>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t="s">
        <v>168</v>
      </c>
    </row>
    <row r="15" s="4" customFormat="1" ht="104.25" customHeight="1" spans="1:9">
      <c r="A15" s="28"/>
      <c r="B15" s="29"/>
      <c r="C15" s="30"/>
      <c r="D15" s="33" t="s">
        <v>30</v>
      </c>
      <c r="E15" s="25" t="s">
        <v>96</v>
      </c>
      <c r="F15" s="25"/>
      <c r="G15" s="26">
        <v>5</v>
      </c>
      <c r="H15" s="32">
        <v>5</v>
      </c>
      <c r="I15" s="26" t="s">
        <v>168</v>
      </c>
    </row>
    <row r="16" s="4" customFormat="1" ht="63.95" customHeight="1" spans="1:9">
      <c r="A16" s="28"/>
      <c r="B16" s="29"/>
      <c r="C16" s="30"/>
      <c r="D16" s="33" t="s">
        <v>33</v>
      </c>
      <c r="E16" s="31" t="s">
        <v>34</v>
      </c>
      <c r="F16" s="31"/>
      <c r="G16" s="26">
        <v>5</v>
      </c>
      <c r="H16" s="32">
        <v>5</v>
      </c>
      <c r="I16" s="26" t="s">
        <v>168</v>
      </c>
    </row>
    <row r="17" s="4" customFormat="1" ht="57" customHeight="1" spans="1:9">
      <c r="A17" s="28"/>
      <c r="B17" s="29"/>
      <c r="C17" s="30"/>
      <c r="D17" s="33" t="s">
        <v>35</v>
      </c>
      <c r="E17" s="31" t="s">
        <v>36</v>
      </c>
      <c r="F17" s="31"/>
      <c r="G17" s="26">
        <v>5</v>
      </c>
      <c r="H17" s="32">
        <v>5</v>
      </c>
      <c r="I17" s="26" t="s">
        <v>168</v>
      </c>
    </row>
    <row r="18" s="4" customFormat="1" ht="82.5" customHeight="1" spans="1:9">
      <c r="A18" s="28"/>
      <c r="B18" s="29"/>
      <c r="C18" s="30"/>
      <c r="D18" s="33" t="s">
        <v>37</v>
      </c>
      <c r="E18" s="31" t="s">
        <v>236</v>
      </c>
      <c r="F18" s="31"/>
      <c r="G18" s="26">
        <v>5</v>
      </c>
      <c r="H18" s="32">
        <v>5</v>
      </c>
      <c r="I18" s="31" t="s">
        <v>237</v>
      </c>
    </row>
    <row r="19" s="4" customFormat="1" ht="82.5" customHeight="1" spans="1:9">
      <c r="A19" s="28"/>
      <c r="B19" s="29"/>
      <c r="C19" s="30"/>
      <c r="D19" s="33" t="s">
        <v>40</v>
      </c>
      <c r="E19" s="31" t="s">
        <v>98</v>
      </c>
      <c r="F19" s="31"/>
      <c r="G19" s="26">
        <v>5</v>
      </c>
      <c r="H19" s="32">
        <v>5</v>
      </c>
      <c r="I19" s="26" t="s">
        <v>168</v>
      </c>
    </row>
    <row r="20" s="4" customFormat="1" ht="82.5" customHeight="1" spans="1:9">
      <c r="A20" s="28"/>
      <c r="B20" s="29"/>
      <c r="C20" s="30"/>
      <c r="D20" s="33" t="s">
        <v>42</v>
      </c>
      <c r="E20" s="31" t="s">
        <v>43</v>
      </c>
      <c r="F20" s="31"/>
      <c r="G20" s="26">
        <v>5</v>
      </c>
      <c r="H20" s="32">
        <v>5</v>
      </c>
      <c r="I20" s="26" t="s">
        <v>168</v>
      </c>
    </row>
    <row r="21" s="4" customFormat="1" ht="41.25" customHeight="1" spans="1:9">
      <c r="A21" s="34"/>
      <c r="B21" s="35"/>
      <c r="C21" s="36"/>
      <c r="D21" s="33" t="s">
        <v>99</v>
      </c>
      <c r="E21" s="37" t="s">
        <v>100</v>
      </c>
      <c r="F21" s="38"/>
      <c r="G21" s="26">
        <v>5</v>
      </c>
      <c r="H21" s="32">
        <v>5</v>
      </c>
      <c r="I21" s="26" t="s">
        <v>168</v>
      </c>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238</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6.95" customHeight="1" spans="1:9">
      <c r="A26" s="42"/>
      <c r="B26" s="63" t="s">
        <v>56</v>
      </c>
      <c r="C26" s="43" t="s">
        <v>57</v>
      </c>
      <c r="D26" s="44" t="s">
        <v>58</v>
      </c>
      <c r="E26" s="45" t="s">
        <v>132</v>
      </c>
      <c r="F26" s="66" t="s">
        <v>144</v>
      </c>
      <c r="G26" s="27">
        <v>6</v>
      </c>
      <c r="H26" s="47">
        <v>6</v>
      </c>
      <c r="I26" s="68" t="s">
        <v>239</v>
      </c>
    </row>
    <row r="27" s="2" customFormat="1" ht="57" customHeight="1" spans="1:9">
      <c r="A27" s="42"/>
      <c r="B27" s="64"/>
      <c r="C27" s="43"/>
      <c r="D27" s="44" t="s">
        <v>60</v>
      </c>
      <c r="E27" s="45" t="s">
        <v>240</v>
      </c>
      <c r="F27" s="66" t="s">
        <v>241</v>
      </c>
      <c r="G27" s="27">
        <v>6</v>
      </c>
      <c r="H27" s="47">
        <v>6</v>
      </c>
      <c r="I27" s="68"/>
    </row>
    <row r="28" s="2" customFormat="1" ht="63" customHeight="1" spans="1:12">
      <c r="A28" s="42"/>
      <c r="B28" s="64"/>
      <c r="C28" s="43"/>
      <c r="D28" s="44" t="s">
        <v>62</v>
      </c>
      <c r="E28" s="45" t="s">
        <v>242</v>
      </c>
      <c r="F28" s="66" t="s">
        <v>243</v>
      </c>
      <c r="G28" s="27">
        <v>5</v>
      </c>
      <c r="H28" s="47">
        <v>6</v>
      </c>
      <c r="I28" s="68"/>
      <c r="J28" s="3"/>
      <c r="K28" s="3"/>
      <c r="L28" s="3"/>
    </row>
    <row r="29" s="2" customFormat="1" ht="63" customHeight="1" spans="1:12">
      <c r="A29" s="42"/>
      <c r="B29" s="64"/>
      <c r="C29" s="43"/>
      <c r="D29" s="44" t="s">
        <v>64</v>
      </c>
      <c r="E29" s="45" t="s">
        <v>244</v>
      </c>
      <c r="F29" s="66" t="s">
        <v>245</v>
      </c>
      <c r="G29" s="27">
        <v>4</v>
      </c>
      <c r="H29" s="47">
        <v>4</v>
      </c>
      <c r="I29" s="68"/>
      <c r="J29" s="61"/>
      <c r="K29" s="61"/>
      <c r="L29" s="61"/>
    </row>
    <row r="30" s="2" customFormat="1" ht="30" customHeight="1" spans="1:9">
      <c r="A30" s="42"/>
      <c r="B30" s="64"/>
      <c r="C30" s="43"/>
      <c r="D30" s="44" t="s">
        <v>66</v>
      </c>
      <c r="E30" s="48" t="s">
        <v>132</v>
      </c>
      <c r="F30" s="67" t="s">
        <v>132</v>
      </c>
      <c r="G30" s="27">
        <v>3</v>
      </c>
      <c r="H30" s="47">
        <v>3</v>
      </c>
      <c r="I30" s="68" t="s">
        <v>246</v>
      </c>
    </row>
    <row r="31" s="2" customFormat="1" ht="30" customHeight="1" spans="1:9">
      <c r="A31" s="42"/>
      <c r="B31" s="64"/>
      <c r="C31" s="43" t="s">
        <v>68</v>
      </c>
      <c r="D31" s="44" t="s">
        <v>69</v>
      </c>
      <c r="E31" s="45" t="s">
        <v>70</v>
      </c>
      <c r="F31" s="67" t="s">
        <v>247</v>
      </c>
      <c r="G31" s="27">
        <v>3</v>
      </c>
      <c r="H31" s="47">
        <v>2</v>
      </c>
      <c r="I31" s="68"/>
    </row>
    <row r="32" s="2" customFormat="1" ht="30" customHeight="1" spans="1:10">
      <c r="A32" s="42"/>
      <c r="B32" s="65"/>
      <c r="C32" s="43" t="s">
        <v>71</v>
      </c>
      <c r="D32" s="44" t="s">
        <v>72</v>
      </c>
      <c r="E32" s="45" t="s">
        <v>70</v>
      </c>
      <c r="F32" s="67" t="s">
        <v>248</v>
      </c>
      <c r="G32" s="27">
        <v>3</v>
      </c>
      <c r="H32" s="47">
        <v>2</v>
      </c>
      <c r="I32" s="68"/>
      <c r="J32" s="62"/>
    </row>
    <row r="33" s="2" customFormat="1" ht="30" customHeight="1" spans="1:10">
      <c r="A33" s="42"/>
      <c r="B33" s="43" t="s">
        <v>73</v>
      </c>
      <c r="C33" s="43" t="s">
        <v>74</v>
      </c>
      <c r="D33" s="44" t="s">
        <v>75</v>
      </c>
      <c r="E33" s="50" t="s">
        <v>76</v>
      </c>
      <c r="F33" s="66" t="s">
        <v>76</v>
      </c>
      <c r="G33" s="27">
        <v>8</v>
      </c>
      <c r="H33" s="47">
        <v>8</v>
      </c>
      <c r="I33" s="68"/>
      <c r="J33" s="62"/>
    </row>
    <row r="34" s="2" customFormat="1" ht="63" customHeight="1" spans="1:9">
      <c r="A34" s="42"/>
      <c r="B34" s="43"/>
      <c r="C34" s="43"/>
      <c r="D34" s="44" t="s">
        <v>77</v>
      </c>
      <c r="E34" s="50" t="s">
        <v>76</v>
      </c>
      <c r="F34" s="66" t="s">
        <v>76</v>
      </c>
      <c r="G34" s="27">
        <v>7</v>
      </c>
      <c r="H34" s="47">
        <v>7</v>
      </c>
      <c r="I34" s="68"/>
    </row>
    <row r="35" s="2" customFormat="1" ht="47.1" customHeight="1" spans="1:9">
      <c r="A35" s="42"/>
      <c r="B35" s="51" t="s">
        <v>78</v>
      </c>
      <c r="C35" s="51" t="s">
        <v>79</v>
      </c>
      <c r="D35" s="52" t="s">
        <v>80</v>
      </c>
      <c r="E35" s="45" t="s">
        <v>81</v>
      </c>
      <c r="F35" s="67" t="s">
        <v>248</v>
      </c>
      <c r="G35" s="27">
        <v>5</v>
      </c>
      <c r="H35" s="47">
        <v>4</v>
      </c>
      <c r="I35" s="68"/>
    </row>
    <row r="36" s="2" customFormat="1" ht="30" customHeight="1" spans="1:9">
      <c r="A36" s="53" t="s">
        <v>44</v>
      </c>
      <c r="B36" s="54"/>
      <c r="C36" s="54"/>
      <c r="D36" s="54"/>
      <c r="E36" s="54"/>
      <c r="F36" s="55"/>
      <c r="G36" s="27">
        <f>SUM(G26:G35)</f>
        <v>50</v>
      </c>
      <c r="H36" s="47">
        <f>SUM(H26:H35)</f>
        <v>48</v>
      </c>
      <c r="I36" s="27"/>
    </row>
    <row r="37" s="2" customFormat="1" ht="30" customHeight="1" spans="1:9">
      <c r="A37" s="53" t="s">
        <v>82</v>
      </c>
      <c r="B37" s="54"/>
      <c r="C37" s="54"/>
      <c r="D37" s="54"/>
      <c r="E37" s="54"/>
      <c r="F37" s="55"/>
      <c r="G37" s="47">
        <f>G36+G22+G9</f>
        <v>100</v>
      </c>
      <c r="H37" s="47">
        <f>H36+H22+H9</f>
        <v>93</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06" zoomScaleNormal="106"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0</v>
      </c>
      <c r="B1" s="7"/>
      <c r="C1" s="8"/>
      <c r="D1" s="8"/>
    </row>
    <row r="2" ht="75" customHeight="1" spans="1:11">
      <c r="A2" s="9" t="s">
        <v>249</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250</v>
      </c>
      <c r="E7" s="15"/>
      <c r="F7" s="12" t="s">
        <v>89</v>
      </c>
      <c r="G7" s="12" t="s">
        <v>251</v>
      </c>
      <c r="H7" s="12"/>
      <c r="I7" s="12"/>
    </row>
    <row r="8" s="3" customFormat="1" ht="48"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114</v>
      </c>
      <c r="E9" s="18">
        <v>25.23</v>
      </c>
      <c r="F9" s="19">
        <f t="shared" ref="F9:F11" si="0">E9/D9</f>
        <v>0.221315789473684</v>
      </c>
      <c r="G9" s="12">
        <v>10</v>
      </c>
      <c r="H9" s="20">
        <f>F10*G9</f>
        <v>2.21315789473684</v>
      </c>
      <c r="I9" s="58" t="s">
        <v>252</v>
      </c>
    </row>
    <row r="10" s="2" customFormat="1" ht="45" customHeight="1" spans="1:9">
      <c r="A10" s="12" t="s">
        <v>253</v>
      </c>
      <c r="B10" s="16"/>
      <c r="C10" s="16"/>
      <c r="D10" s="18">
        <v>114</v>
      </c>
      <c r="E10" s="20">
        <v>25.23</v>
      </c>
      <c r="F10" s="19">
        <f t="shared" si="0"/>
        <v>0.221315789473684</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112</v>
      </c>
      <c r="F18" s="31"/>
      <c r="G18" s="26">
        <v>5</v>
      </c>
      <c r="H18" s="32">
        <v>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254</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57" customHeight="1" spans="1:9">
      <c r="A26" s="42"/>
      <c r="B26" s="63" t="s">
        <v>56</v>
      </c>
      <c r="C26" s="43" t="s">
        <v>57</v>
      </c>
      <c r="D26" s="44" t="s">
        <v>58</v>
      </c>
      <c r="E26" s="45" t="s">
        <v>159</v>
      </c>
      <c r="F26" s="46" t="s">
        <v>255</v>
      </c>
      <c r="G26" s="27">
        <v>8</v>
      </c>
      <c r="H26" s="47">
        <v>7</v>
      </c>
      <c r="I26" s="51" t="s">
        <v>256</v>
      </c>
    </row>
    <row r="27" s="2" customFormat="1" ht="57" customHeight="1" spans="1:9">
      <c r="A27" s="42"/>
      <c r="B27" s="64"/>
      <c r="C27" s="43"/>
      <c r="D27" s="44" t="s">
        <v>60</v>
      </c>
      <c r="E27" s="45" t="s">
        <v>257</v>
      </c>
      <c r="F27" s="46" t="s">
        <v>258</v>
      </c>
      <c r="G27" s="27">
        <v>8</v>
      </c>
      <c r="H27" s="47">
        <v>8</v>
      </c>
      <c r="I27" s="41"/>
    </row>
    <row r="28" s="2" customFormat="1" ht="63" customHeight="1" spans="1:12">
      <c r="A28" s="42"/>
      <c r="B28" s="64"/>
      <c r="C28" s="43"/>
      <c r="D28" s="44" t="s">
        <v>62</v>
      </c>
      <c r="E28" s="45" t="s">
        <v>259</v>
      </c>
      <c r="F28" s="46" t="s">
        <v>260</v>
      </c>
      <c r="G28" s="27">
        <v>6</v>
      </c>
      <c r="H28" s="47">
        <v>6</v>
      </c>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43" t="s">
        <v>68</v>
      </c>
      <c r="D31" s="44" t="s">
        <v>69</v>
      </c>
      <c r="E31" s="45" t="s">
        <v>70</v>
      </c>
      <c r="F31" s="45" t="s">
        <v>70</v>
      </c>
      <c r="G31" s="27">
        <v>4</v>
      </c>
      <c r="H31" s="47">
        <v>4</v>
      </c>
      <c r="I31" s="27"/>
    </row>
    <row r="32" s="2" customFormat="1" ht="30" customHeight="1" spans="1:10">
      <c r="A32" s="42"/>
      <c r="B32" s="65"/>
      <c r="C32" s="43" t="s">
        <v>71</v>
      </c>
      <c r="D32" s="44" t="s">
        <v>72</v>
      </c>
      <c r="E32" s="45" t="s">
        <v>70</v>
      </c>
      <c r="F32" s="45" t="s">
        <v>70</v>
      </c>
      <c r="G32" s="27">
        <v>4</v>
      </c>
      <c r="H32" s="47">
        <v>4</v>
      </c>
      <c r="I32" s="27"/>
      <c r="J32" s="62"/>
    </row>
    <row r="33" s="2" customFormat="1" ht="30" customHeight="1" spans="1:10">
      <c r="A33" s="42"/>
      <c r="B33" s="43" t="s">
        <v>73</v>
      </c>
      <c r="C33" s="43" t="s">
        <v>74</v>
      </c>
      <c r="D33" s="44" t="s">
        <v>75</v>
      </c>
      <c r="E33" s="50" t="s">
        <v>76</v>
      </c>
      <c r="F33" s="50" t="s">
        <v>76</v>
      </c>
      <c r="G33" s="27">
        <v>8</v>
      </c>
      <c r="H33" s="47">
        <v>8</v>
      </c>
      <c r="I33" s="41"/>
      <c r="J33" s="62"/>
    </row>
    <row r="34" s="2" customFormat="1" ht="63" customHeight="1" spans="1:9">
      <c r="A34" s="42"/>
      <c r="B34" s="43"/>
      <c r="C34" s="43"/>
      <c r="D34" s="44" t="s">
        <v>77</v>
      </c>
      <c r="E34" s="50" t="s">
        <v>76</v>
      </c>
      <c r="F34" s="50" t="s">
        <v>76</v>
      </c>
      <c r="G34" s="27">
        <v>7</v>
      </c>
      <c r="H34" s="47">
        <v>7</v>
      </c>
      <c r="I34" s="41"/>
    </row>
    <row r="35" s="2" customFormat="1" ht="47.1" customHeight="1" spans="1:9">
      <c r="A35" s="42"/>
      <c r="B35" s="51" t="s">
        <v>78</v>
      </c>
      <c r="C35" s="51" t="s">
        <v>79</v>
      </c>
      <c r="D35" s="52" t="s">
        <v>80</v>
      </c>
      <c r="E35" s="45" t="s">
        <v>81</v>
      </c>
      <c r="F35" s="45" t="s">
        <v>81</v>
      </c>
      <c r="G35" s="27">
        <v>5</v>
      </c>
      <c r="H35" s="47">
        <v>5</v>
      </c>
      <c r="I35" s="27"/>
    </row>
    <row r="36" s="2" customFormat="1" ht="30" customHeight="1" spans="1:9">
      <c r="A36" s="53" t="s">
        <v>44</v>
      </c>
      <c r="B36" s="54"/>
      <c r="C36" s="54"/>
      <c r="D36" s="54"/>
      <c r="E36" s="54"/>
      <c r="F36" s="55"/>
      <c r="G36" s="27">
        <f>SUM(G26:G35)</f>
        <v>50</v>
      </c>
      <c r="H36" s="47">
        <f>SUM(H26:H35)</f>
        <v>49</v>
      </c>
      <c r="I36" s="27"/>
    </row>
    <row r="37" s="2" customFormat="1" ht="30" customHeight="1" spans="1:9">
      <c r="A37" s="53" t="s">
        <v>82</v>
      </c>
      <c r="B37" s="54"/>
      <c r="C37" s="54"/>
      <c r="D37" s="54"/>
      <c r="E37" s="54"/>
      <c r="F37" s="55"/>
      <c r="G37" s="47">
        <f>G36+G22+G9</f>
        <v>100</v>
      </c>
      <c r="H37" s="47">
        <f>H36+H22+H9</f>
        <v>91.2131578947368</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zoomScale="106" zoomScaleNormal="106" workbookViewId="0">
      <selection activeCell="E16" sqref="E16:F16"/>
    </sheetView>
  </sheetViews>
  <sheetFormatPr defaultColWidth="9.62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 min="9" max="16383" width="8.87962962962963"/>
  </cols>
  <sheetData>
    <row r="1" s="1" customFormat="1" ht="21" customHeight="1" spans="1:4">
      <c r="A1" s="7" t="s">
        <v>0</v>
      </c>
      <c r="B1" s="7"/>
      <c r="C1" s="8"/>
      <c r="D1" s="8"/>
    </row>
    <row r="2" ht="75" customHeight="1" spans="1:8">
      <c r="A2" s="9" t="s">
        <v>261</v>
      </c>
      <c r="B2" s="10"/>
      <c r="C2" s="10"/>
      <c r="D2" s="10"/>
      <c r="E2" s="10"/>
      <c r="F2" s="10"/>
      <c r="G2" s="10"/>
      <c r="H2" s="10"/>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262</v>
      </c>
      <c r="E7" s="15"/>
      <c r="F7" s="12" t="s">
        <v>89</v>
      </c>
      <c r="G7" s="12" t="s">
        <v>263</v>
      </c>
      <c r="H7" s="12"/>
      <c r="I7" s="12"/>
    </row>
    <row r="8" s="3" customFormat="1" ht="48"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405</v>
      </c>
      <c r="E9" s="18">
        <f>SUM(E10:E12)</f>
        <v>122.69785</v>
      </c>
      <c r="F9" s="19">
        <f>E9/D9</f>
        <v>0.302957654320988</v>
      </c>
      <c r="G9" s="12">
        <v>10</v>
      </c>
      <c r="H9" s="20">
        <f>F10*G9</f>
        <v>3.02957654320988</v>
      </c>
      <c r="I9" s="58"/>
    </row>
    <row r="10" s="2" customFormat="1" ht="45" customHeight="1" spans="1:9">
      <c r="A10" s="12" t="s">
        <v>253</v>
      </c>
      <c r="B10" s="16"/>
      <c r="C10" s="16"/>
      <c r="D10" s="18">
        <f>[1]预算执行明细表!$H$570</f>
        <v>405</v>
      </c>
      <c r="E10" s="20">
        <f>[1]预算执行明细表!$L$570</f>
        <v>122.69785</v>
      </c>
      <c r="F10" s="19">
        <f t="shared" ref="F10" si="0">E10/D10</f>
        <v>0.302957654320988</v>
      </c>
      <c r="G10" s="12" t="s">
        <v>22</v>
      </c>
      <c r="H10" s="20"/>
      <c r="I10" s="59"/>
    </row>
    <row r="11" s="2" customFormat="1" ht="45" customHeight="1" spans="1:9">
      <c r="A11" s="16" t="s">
        <v>94</v>
      </c>
      <c r="B11" s="16"/>
      <c r="C11" s="16"/>
      <c r="D11" s="18"/>
      <c r="E11" s="21"/>
      <c r="F11" s="19"/>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264</v>
      </c>
      <c r="F18" s="31"/>
      <c r="G18" s="26">
        <v>5</v>
      </c>
      <c r="H18" s="32">
        <v>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0">
      <c r="A24" s="40"/>
      <c r="B24" s="41" t="s">
        <v>48</v>
      </c>
      <c r="C24" s="41"/>
      <c r="D24" s="41"/>
      <c r="E24" s="41"/>
      <c r="F24" s="41" t="s">
        <v>265</v>
      </c>
      <c r="G24" s="41"/>
      <c r="H24" s="41"/>
      <c r="I24" s="41"/>
      <c r="J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57" customHeight="1" spans="1:9">
      <c r="A26" s="42"/>
      <c r="B26" s="63" t="s">
        <v>56</v>
      </c>
      <c r="C26" s="43" t="s">
        <v>57</v>
      </c>
      <c r="D26" s="44" t="s">
        <v>58</v>
      </c>
      <c r="E26" s="45" t="s">
        <v>144</v>
      </c>
      <c r="F26" s="44" t="s">
        <v>144</v>
      </c>
      <c r="G26" s="27">
        <v>8</v>
      </c>
      <c r="H26" s="47">
        <v>8</v>
      </c>
      <c r="I26" s="51"/>
    </row>
    <row r="27" s="2" customFormat="1" ht="57" customHeight="1" spans="1:9">
      <c r="A27" s="42"/>
      <c r="B27" s="64"/>
      <c r="C27" s="43"/>
      <c r="D27" s="44" t="s">
        <v>60</v>
      </c>
      <c r="E27" s="45" t="s">
        <v>266</v>
      </c>
      <c r="F27" s="45" t="s">
        <v>266</v>
      </c>
      <c r="G27" s="27">
        <v>8</v>
      </c>
      <c r="H27" s="47">
        <v>8</v>
      </c>
      <c r="I27" s="41"/>
    </row>
    <row r="28" s="2" customFormat="1" ht="63" customHeight="1" spans="1:10">
      <c r="A28" s="42"/>
      <c r="B28" s="64"/>
      <c r="C28" s="43"/>
      <c r="D28" s="44" t="s">
        <v>62</v>
      </c>
      <c r="E28" s="45" t="s">
        <v>267</v>
      </c>
      <c r="F28" s="45" t="s">
        <v>268</v>
      </c>
      <c r="G28" s="27">
        <v>6</v>
      </c>
      <c r="H28" s="47">
        <v>3</v>
      </c>
      <c r="I28" s="41"/>
      <c r="J28" s="3"/>
    </row>
    <row r="29" s="2" customFormat="1" ht="63" customHeight="1" spans="1:10">
      <c r="A29" s="42"/>
      <c r="B29" s="64"/>
      <c r="C29" s="43"/>
      <c r="D29" s="44" t="s">
        <v>64</v>
      </c>
      <c r="E29" s="45" t="s">
        <v>22</v>
      </c>
      <c r="F29" s="46"/>
      <c r="G29" s="27"/>
      <c r="H29" s="47"/>
      <c r="I29" s="41"/>
      <c r="J29" s="61"/>
    </row>
    <row r="30" s="2" customFormat="1" ht="30" customHeight="1" spans="1:9">
      <c r="A30" s="42"/>
      <c r="B30" s="64"/>
      <c r="C30" s="43"/>
      <c r="D30" s="44" t="s">
        <v>66</v>
      </c>
      <c r="E30" s="45" t="s">
        <v>22</v>
      </c>
      <c r="F30" s="46"/>
      <c r="G30" s="27"/>
      <c r="H30" s="47"/>
      <c r="I30" s="27"/>
    </row>
    <row r="31" s="2" customFormat="1" ht="30" customHeight="1" spans="1:9">
      <c r="A31" s="42"/>
      <c r="B31" s="64"/>
      <c r="C31" s="43" t="s">
        <v>68</v>
      </c>
      <c r="D31" s="44" t="s">
        <v>69</v>
      </c>
      <c r="E31" s="45" t="s">
        <v>70</v>
      </c>
      <c r="F31" s="45" t="s">
        <v>70</v>
      </c>
      <c r="G31" s="27">
        <v>4</v>
      </c>
      <c r="H31" s="47">
        <v>4</v>
      </c>
      <c r="I31" s="27"/>
    </row>
    <row r="32" s="2" customFormat="1" ht="30" customHeight="1" spans="1:10">
      <c r="A32" s="42"/>
      <c r="B32" s="65"/>
      <c r="C32" s="43" t="s">
        <v>71</v>
      </c>
      <c r="D32" s="44" t="s">
        <v>72</v>
      </c>
      <c r="E32" s="45" t="s">
        <v>70</v>
      </c>
      <c r="F32" s="45" t="s">
        <v>70</v>
      </c>
      <c r="G32" s="27">
        <v>4</v>
      </c>
      <c r="H32" s="47">
        <v>4</v>
      </c>
      <c r="I32" s="27"/>
      <c r="J32" s="62"/>
    </row>
    <row r="33" s="2" customFormat="1" ht="30" customHeight="1" spans="1:10">
      <c r="A33" s="42"/>
      <c r="B33" s="43" t="s">
        <v>73</v>
      </c>
      <c r="C33" s="43" t="s">
        <v>74</v>
      </c>
      <c r="D33" s="44" t="s">
        <v>75</v>
      </c>
      <c r="E33" s="50" t="s">
        <v>76</v>
      </c>
      <c r="F33" s="50" t="s">
        <v>76</v>
      </c>
      <c r="G33" s="27">
        <v>8</v>
      </c>
      <c r="H33" s="47">
        <v>8</v>
      </c>
      <c r="I33" s="41"/>
      <c r="J33" s="62"/>
    </row>
    <row r="34" s="2" customFormat="1" ht="63" customHeight="1" spans="1:9">
      <c r="A34" s="42"/>
      <c r="B34" s="43"/>
      <c r="C34" s="43"/>
      <c r="D34" s="44" t="s">
        <v>77</v>
      </c>
      <c r="E34" s="50" t="s">
        <v>76</v>
      </c>
      <c r="F34" s="50" t="s">
        <v>76</v>
      </c>
      <c r="G34" s="27">
        <v>7</v>
      </c>
      <c r="H34" s="47">
        <v>7</v>
      </c>
      <c r="I34" s="41"/>
    </row>
    <row r="35" s="2" customFormat="1" ht="47.1" customHeight="1" spans="1:9">
      <c r="A35" s="42"/>
      <c r="B35" s="51" t="s">
        <v>78</v>
      </c>
      <c r="C35" s="51" t="s">
        <v>79</v>
      </c>
      <c r="D35" s="52" t="s">
        <v>80</v>
      </c>
      <c r="E35" s="45" t="s">
        <v>81</v>
      </c>
      <c r="F35" s="45" t="s">
        <v>81</v>
      </c>
      <c r="G35" s="27">
        <v>5</v>
      </c>
      <c r="H35" s="47">
        <v>5</v>
      </c>
      <c r="I35" s="27"/>
    </row>
    <row r="36" s="2" customFormat="1" ht="30" customHeight="1" spans="1:9">
      <c r="A36" s="53" t="s">
        <v>44</v>
      </c>
      <c r="B36" s="54"/>
      <c r="C36" s="54"/>
      <c r="D36" s="54"/>
      <c r="E36" s="54"/>
      <c r="F36" s="55"/>
      <c r="G36" s="27">
        <f>SUM(G26:G35)</f>
        <v>50</v>
      </c>
      <c r="H36" s="47">
        <f>SUM(H26:H35)</f>
        <v>47</v>
      </c>
      <c r="I36" s="27"/>
    </row>
    <row r="37" s="2" customFormat="1" ht="30" customHeight="1" spans="1:9">
      <c r="A37" s="53" t="s">
        <v>82</v>
      </c>
      <c r="B37" s="54"/>
      <c r="C37" s="54"/>
      <c r="D37" s="54"/>
      <c r="E37" s="54"/>
      <c r="F37" s="55"/>
      <c r="G37" s="47">
        <f>G36+G22+G9</f>
        <v>100</v>
      </c>
      <c r="H37" s="47">
        <f>H36+H22+H9</f>
        <v>90.0295765432099</v>
      </c>
      <c r="I37" s="27"/>
    </row>
    <row r="38" s="6" customFormat="1" ht="258.95" customHeight="1" spans="1:9">
      <c r="A38" s="56" t="s">
        <v>83</v>
      </c>
      <c r="B38" s="56"/>
      <c r="C38" s="56"/>
      <c r="D38" s="56"/>
      <c r="E38" s="56"/>
      <c r="F38" s="56"/>
      <c r="G38" s="56"/>
      <c r="H38" s="56"/>
      <c r="I38" s="56"/>
    </row>
  </sheetData>
  <mergeCells count="43">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269</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270</v>
      </c>
      <c r="E7" s="15"/>
      <c r="F7" s="12" t="s">
        <v>89</v>
      </c>
      <c r="G7" s="12" t="s">
        <v>271</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518</v>
      </c>
      <c r="E9" s="18">
        <v>84.69</v>
      </c>
      <c r="F9" s="19">
        <f t="shared" ref="F9:F11" si="0">E9/D9</f>
        <v>0.163494208494208</v>
      </c>
      <c r="G9" s="12">
        <v>10</v>
      </c>
      <c r="H9" s="20">
        <f>F10*G9</f>
        <v>1.63494208494208</v>
      </c>
      <c r="I9" s="58"/>
    </row>
    <row r="10" s="2" customFormat="1" ht="45" customHeight="1" spans="1:9">
      <c r="A10" s="12" t="s">
        <v>93</v>
      </c>
      <c r="B10" s="16"/>
      <c r="C10" s="16"/>
      <c r="D10" s="18">
        <v>518</v>
      </c>
      <c r="E10" s="20">
        <v>84.69</v>
      </c>
      <c r="F10" s="19">
        <f t="shared" si="0"/>
        <v>0.163494208494208</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112</v>
      </c>
      <c r="F18" s="31"/>
      <c r="G18" s="26">
        <v>5</v>
      </c>
      <c r="H18" s="32">
        <v>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272</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43" t="s">
        <v>56</v>
      </c>
      <c r="C26" s="43" t="s">
        <v>57</v>
      </c>
      <c r="D26" s="44" t="s">
        <v>58</v>
      </c>
      <c r="E26" s="45" t="s">
        <v>170</v>
      </c>
      <c r="F26" s="46">
        <v>3</v>
      </c>
      <c r="G26" s="27">
        <v>6</v>
      </c>
      <c r="H26" s="47">
        <v>6</v>
      </c>
      <c r="I26" s="27"/>
    </row>
    <row r="27" s="2" customFormat="1" ht="57" customHeight="1" spans="1:9">
      <c r="A27" s="42"/>
      <c r="B27" s="43"/>
      <c r="C27" s="43"/>
      <c r="D27" s="44" t="s">
        <v>60</v>
      </c>
      <c r="E27" s="45" t="s">
        <v>273</v>
      </c>
      <c r="F27" s="46">
        <v>79</v>
      </c>
      <c r="G27" s="27">
        <v>6</v>
      </c>
      <c r="H27" s="47">
        <v>6</v>
      </c>
      <c r="I27" s="41"/>
    </row>
    <row r="28" s="2" customFormat="1" ht="63" customHeight="1" spans="1:12">
      <c r="A28" s="42"/>
      <c r="B28" s="43"/>
      <c r="C28" s="43"/>
      <c r="D28" s="44" t="s">
        <v>62</v>
      </c>
      <c r="E28" s="45" t="s">
        <v>274</v>
      </c>
      <c r="F28" s="46">
        <v>14832</v>
      </c>
      <c r="G28" s="27">
        <v>5</v>
      </c>
      <c r="H28" s="47">
        <v>3</v>
      </c>
      <c r="I28" s="41"/>
      <c r="J28" s="3"/>
      <c r="K28" s="3"/>
      <c r="L28" s="3"/>
    </row>
    <row r="29" s="2" customFormat="1" ht="63" customHeight="1" spans="1:12">
      <c r="A29" s="42"/>
      <c r="B29" s="43"/>
      <c r="C29" s="43"/>
      <c r="D29" s="44" t="s">
        <v>64</v>
      </c>
      <c r="E29" s="45" t="s">
        <v>275</v>
      </c>
      <c r="F29" s="46">
        <v>4870</v>
      </c>
      <c r="G29" s="27">
        <v>4</v>
      </c>
      <c r="H29" s="47">
        <v>4</v>
      </c>
      <c r="I29" s="41"/>
      <c r="J29" s="61"/>
      <c r="K29" s="61"/>
      <c r="L29" s="61"/>
    </row>
    <row r="30" s="2" customFormat="1" ht="30" customHeight="1" spans="1:9">
      <c r="A30" s="42"/>
      <c r="B30" s="43"/>
      <c r="C30" s="43"/>
      <c r="D30" s="44" t="s">
        <v>66</v>
      </c>
      <c r="E30" s="48" t="s">
        <v>132</v>
      </c>
      <c r="F30" s="46">
        <v>18</v>
      </c>
      <c r="G30" s="27">
        <v>3</v>
      </c>
      <c r="H30" s="47">
        <v>3</v>
      </c>
      <c r="I30" s="27"/>
    </row>
    <row r="31" s="2" customFormat="1" ht="30" customHeight="1" spans="1:9">
      <c r="A31" s="42"/>
      <c r="B31" s="43"/>
      <c r="C31" s="43" t="s">
        <v>68</v>
      </c>
      <c r="D31" s="44" t="s">
        <v>69</v>
      </c>
      <c r="E31" s="45" t="s">
        <v>70</v>
      </c>
      <c r="F31" s="49">
        <v>0.95</v>
      </c>
      <c r="G31" s="27">
        <v>3</v>
      </c>
      <c r="H31" s="47">
        <v>3</v>
      </c>
      <c r="I31" s="27"/>
    </row>
    <row r="32" s="2" customFormat="1" ht="30" customHeight="1" spans="1:10">
      <c r="A32" s="42"/>
      <c r="B32" s="43"/>
      <c r="C32" s="43" t="s">
        <v>71</v>
      </c>
      <c r="D32" s="44" t="s">
        <v>72</v>
      </c>
      <c r="E32" s="45" t="s">
        <v>70</v>
      </c>
      <c r="F32" s="49">
        <v>0.95</v>
      </c>
      <c r="G32" s="27">
        <v>3</v>
      </c>
      <c r="H32" s="47">
        <v>3</v>
      </c>
      <c r="I32" s="27"/>
      <c r="J32" s="62"/>
    </row>
    <row r="33" s="2" customFormat="1" ht="30" customHeight="1" spans="1:10">
      <c r="A33" s="42"/>
      <c r="B33" s="43" t="s">
        <v>73</v>
      </c>
      <c r="C33" s="43" t="s">
        <v>74</v>
      </c>
      <c r="D33" s="44" t="s">
        <v>75</v>
      </c>
      <c r="E33" s="50" t="s">
        <v>76</v>
      </c>
      <c r="F33" s="46">
        <v>9</v>
      </c>
      <c r="G33" s="27">
        <v>8</v>
      </c>
      <c r="H33" s="47">
        <v>8</v>
      </c>
      <c r="I33" s="41"/>
      <c r="J33" s="62"/>
    </row>
    <row r="34" s="2" customFormat="1" ht="63" customHeight="1" spans="1:9">
      <c r="A34" s="42"/>
      <c r="B34" s="43"/>
      <c r="C34" s="43"/>
      <c r="D34" s="44" t="s">
        <v>77</v>
      </c>
      <c r="E34" s="50" t="s">
        <v>76</v>
      </c>
      <c r="F34" s="46">
        <v>9</v>
      </c>
      <c r="G34" s="27">
        <v>7</v>
      </c>
      <c r="H34" s="47">
        <v>7</v>
      </c>
      <c r="I34" s="41"/>
    </row>
    <row r="35" s="2" customFormat="1" ht="47.1" customHeight="1" spans="1:9">
      <c r="A35" s="42"/>
      <c r="B35" s="51" t="s">
        <v>78</v>
      </c>
      <c r="C35" s="51" t="s">
        <v>79</v>
      </c>
      <c r="D35" s="52" t="s">
        <v>80</v>
      </c>
      <c r="E35" s="45" t="s">
        <v>81</v>
      </c>
      <c r="F35" s="46">
        <v>95</v>
      </c>
      <c r="G35" s="27">
        <v>5</v>
      </c>
      <c r="H35" s="47">
        <v>5</v>
      </c>
      <c r="I35" s="27"/>
    </row>
    <row r="36" s="2" customFormat="1" ht="30" customHeight="1" spans="1:9">
      <c r="A36" s="53" t="s">
        <v>44</v>
      </c>
      <c r="B36" s="54"/>
      <c r="C36" s="54"/>
      <c r="D36" s="54"/>
      <c r="E36" s="54"/>
      <c r="F36" s="55"/>
      <c r="G36" s="27">
        <f>SUM(G26:G35)</f>
        <v>50</v>
      </c>
      <c r="H36" s="47">
        <f>SUM(H26:H35)</f>
        <v>48</v>
      </c>
      <c r="I36" s="27"/>
    </row>
    <row r="37" s="2" customFormat="1" ht="30" customHeight="1" spans="1:9">
      <c r="A37" s="53" t="s">
        <v>82</v>
      </c>
      <c r="B37" s="54"/>
      <c r="C37" s="54"/>
      <c r="D37" s="54"/>
      <c r="E37" s="54"/>
      <c r="F37" s="55"/>
      <c r="G37" s="47">
        <f>G36+G22+G9</f>
        <v>100</v>
      </c>
      <c r="H37" s="47">
        <f>H36+H22+H9</f>
        <v>89.6349420849421</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1" sqref="A11"/>
    </sheetView>
  </sheetViews>
  <sheetFormatPr defaultColWidth="8.87962962962963" defaultRowHeight="14.4"/>
  <cols>
    <col min="1" max="1" width="26.6296296296296" customWidth="1"/>
  </cols>
  <sheetData>
    <row r="1" ht="20.1" customHeight="1"/>
    <row r="2" ht="20.1" customHeight="1" spans="1:1">
      <c r="A2" t="s">
        <v>276</v>
      </c>
    </row>
    <row r="3" ht="20.1" customHeight="1" spans="1:1">
      <c r="A3" t="s">
        <v>277</v>
      </c>
    </row>
    <row r="4" ht="20.1" customHeight="1" spans="1:1">
      <c r="A4" t="s">
        <v>278</v>
      </c>
    </row>
    <row r="5" ht="20.1" customHeight="1" spans="1:1">
      <c r="A5" t="s">
        <v>279</v>
      </c>
    </row>
    <row r="6" ht="20.1" customHeight="1" spans="1:1">
      <c r="A6" t="s">
        <v>280</v>
      </c>
    </row>
    <row r="7" ht="20.1" customHeight="1" spans="1:1">
      <c r="A7" t="s">
        <v>281</v>
      </c>
    </row>
    <row r="8" ht="20.1" customHeight="1" spans="1:1">
      <c r="A8" t="s">
        <v>282</v>
      </c>
    </row>
    <row r="9" ht="20.1" customHeight="1"/>
    <row r="10" ht="20.1" customHeight="1" spans="1:1">
      <c r="A10" t="s">
        <v>283</v>
      </c>
    </row>
    <row r="11" ht="20.1" customHeight="1" spans="1:1">
      <c r="A11" t="s">
        <v>284</v>
      </c>
    </row>
    <row r="12" ht="20.1" customHeight="1"/>
    <row r="13" ht="20.1" customHeight="1"/>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26"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0</v>
      </c>
      <c r="B1" s="7"/>
      <c r="C1" s="8"/>
      <c r="D1" s="8"/>
    </row>
    <row r="2" ht="75" customHeight="1" spans="1:11">
      <c r="A2" s="9" t="s">
        <v>84</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88</v>
      </c>
      <c r="E7" s="15"/>
      <c r="F7" s="12" t="s">
        <v>89</v>
      </c>
      <c r="G7" s="12" t="s">
        <v>90</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134</v>
      </c>
      <c r="E9" s="18">
        <f>SUM(E10:E12)</f>
        <v>56.18</v>
      </c>
      <c r="F9" s="19">
        <f t="shared" ref="F9:F10" si="0">E9/D9</f>
        <v>0.419253731343284</v>
      </c>
      <c r="G9" s="12">
        <v>10</v>
      </c>
      <c r="H9" s="20">
        <f>F10*G9</f>
        <v>4.19253731343284</v>
      </c>
      <c r="I9" s="58" t="s">
        <v>92</v>
      </c>
    </row>
    <row r="10" s="2" customFormat="1" ht="45" customHeight="1" spans="1:9">
      <c r="A10" s="12" t="s">
        <v>93</v>
      </c>
      <c r="B10" s="16"/>
      <c r="C10" s="16"/>
      <c r="D10" s="18">
        <v>134</v>
      </c>
      <c r="E10" s="20">
        <v>56.18</v>
      </c>
      <c r="F10" s="19">
        <f t="shared" si="0"/>
        <v>0.419253731343284</v>
      </c>
      <c r="G10" s="12" t="s">
        <v>22</v>
      </c>
      <c r="H10" s="20"/>
      <c r="I10" s="59"/>
    </row>
    <row r="11" s="2" customFormat="1" ht="45" customHeight="1" spans="1:9">
      <c r="A11" s="16" t="s">
        <v>94</v>
      </c>
      <c r="B11" s="16"/>
      <c r="C11" s="16"/>
      <c r="D11" s="18"/>
      <c r="E11" s="21"/>
      <c r="F11" s="19"/>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5</v>
      </c>
      <c r="I17" s="26"/>
    </row>
    <row r="18" s="4" customFormat="1" ht="82.5" customHeight="1" spans="1:9">
      <c r="A18" s="28"/>
      <c r="B18" s="29"/>
      <c r="C18" s="30"/>
      <c r="D18" s="33" t="s">
        <v>37</v>
      </c>
      <c r="E18" s="31" t="s">
        <v>97</v>
      </c>
      <c r="F18" s="31"/>
      <c r="G18" s="26">
        <v>5</v>
      </c>
      <c r="H18" s="32">
        <v>4</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39</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48</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102</v>
      </c>
      <c r="F26" s="46">
        <v>31</v>
      </c>
      <c r="G26" s="27">
        <v>8</v>
      </c>
      <c r="H26" s="27">
        <v>8</v>
      </c>
      <c r="I26" s="27" t="s">
        <v>103</v>
      </c>
    </row>
    <row r="27" s="2" customFormat="1" ht="57" customHeight="1" spans="1:9">
      <c r="A27" s="42"/>
      <c r="B27" s="64"/>
      <c r="C27" s="43"/>
      <c r="D27" s="44" t="s">
        <v>60</v>
      </c>
      <c r="E27" s="45" t="s">
        <v>104</v>
      </c>
      <c r="F27" s="46">
        <v>21</v>
      </c>
      <c r="G27" s="27">
        <v>6</v>
      </c>
      <c r="H27" s="27">
        <v>5</v>
      </c>
      <c r="I27" s="41" t="s">
        <v>105</v>
      </c>
    </row>
    <row r="28" s="2" customFormat="1" ht="63" customHeight="1" spans="1:12">
      <c r="A28" s="42"/>
      <c r="B28" s="64"/>
      <c r="C28" s="43"/>
      <c r="D28" s="44" t="s">
        <v>62</v>
      </c>
      <c r="E28" s="45" t="s">
        <v>106</v>
      </c>
      <c r="F28" s="46">
        <v>7480</v>
      </c>
      <c r="G28" s="27">
        <v>6</v>
      </c>
      <c r="H28" s="27">
        <v>6</v>
      </c>
      <c r="I28" s="41"/>
      <c r="J28" s="3"/>
      <c r="K28" s="3"/>
      <c r="L28" s="3"/>
    </row>
    <row r="29" s="2" customFormat="1" ht="63" customHeight="1" spans="1:12">
      <c r="A29" s="42"/>
      <c r="B29" s="64"/>
      <c r="C29" s="43"/>
      <c r="D29" s="44" t="s">
        <v>64</v>
      </c>
      <c r="E29" s="45" t="s">
        <v>22</v>
      </c>
      <c r="F29" s="46"/>
      <c r="G29" s="27"/>
      <c r="H29" s="27"/>
      <c r="I29" s="41"/>
      <c r="J29" s="61"/>
      <c r="K29" s="61"/>
      <c r="L29" s="61"/>
    </row>
    <row r="30" s="2" customFormat="1" ht="30" customHeight="1" spans="1:9">
      <c r="A30" s="42"/>
      <c r="B30" s="64"/>
      <c r="C30" s="43"/>
      <c r="D30" s="44" t="s">
        <v>66</v>
      </c>
      <c r="E30" s="45" t="s">
        <v>22</v>
      </c>
      <c r="F30" s="46"/>
      <c r="G30" s="27"/>
      <c r="H30" s="27"/>
      <c r="I30" s="27"/>
    </row>
    <row r="31" s="2" customFormat="1" ht="30" customHeight="1" spans="1:9">
      <c r="A31" s="42"/>
      <c r="B31" s="64"/>
      <c r="C31" s="43" t="s">
        <v>68</v>
      </c>
      <c r="D31" s="44" t="s">
        <v>69</v>
      </c>
      <c r="E31" s="45" t="s">
        <v>70</v>
      </c>
      <c r="F31" s="46"/>
      <c r="G31" s="27">
        <v>5</v>
      </c>
      <c r="H31" s="27">
        <v>5</v>
      </c>
      <c r="I31" s="27"/>
    </row>
    <row r="32" s="2" customFormat="1" ht="30" customHeight="1" spans="1:10">
      <c r="A32" s="42"/>
      <c r="B32" s="65"/>
      <c r="C32" s="43" t="s">
        <v>71</v>
      </c>
      <c r="D32" s="44" t="s">
        <v>72</v>
      </c>
      <c r="E32" s="45" t="s">
        <v>70</v>
      </c>
      <c r="F32" s="46"/>
      <c r="G32" s="27">
        <v>5</v>
      </c>
      <c r="H32" s="27">
        <v>5</v>
      </c>
      <c r="I32" s="27"/>
      <c r="J32" s="62"/>
    </row>
    <row r="33" s="2" customFormat="1" ht="30" customHeight="1" spans="1:10">
      <c r="A33" s="42"/>
      <c r="B33" s="43" t="s">
        <v>73</v>
      </c>
      <c r="C33" s="43" t="s">
        <v>74</v>
      </c>
      <c r="D33" s="44" t="s">
        <v>75</v>
      </c>
      <c r="E33" s="50" t="s">
        <v>76</v>
      </c>
      <c r="F33" s="46"/>
      <c r="G33" s="27">
        <v>8</v>
      </c>
      <c r="H33" s="27">
        <v>8</v>
      </c>
      <c r="I33" s="41"/>
      <c r="J33" s="62"/>
    </row>
    <row r="34" s="2" customFormat="1" ht="63" customHeight="1" spans="1:9">
      <c r="A34" s="42"/>
      <c r="B34" s="43"/>
      <c r="C34" s="43"/>
      <c r="D34" s="44" t="s">
        <v>77</v>
      </c>
      <c r="E34" s="50" t="s">
        <v>76</v>
      </c>
      <c r="F34" s="46"/>
      <c r="G34" s="27">
        <v>7</v>
      </c>
      <c r="H34" s="27">
        <v>7</v>
      </c>
      <c r="I34" s="41"/>
    </row>
    <row r="35" s="2" customFormat="1" ht="47.1" customHeight="1" spans="1:9">
      <c r="A35" s="42"/>
      <c r="B35" s="51" t="s">
        <v>78</v>
      </c>
      <c r="C35" s="51" t="s">
        <v>79</v>
      </c>
      <c r="D35" s="52" t="s">
        <v>80</v>
      </c>
      <c r="E35" s="45" t="s">
        <v>81</v>
      </c>
      <c r="F35" s="46"/>
      <c r="G35" s="27">
        <v>5</v>
      </c>
      <c r="H35" s="27">
        <v>5</v>
      </c>
      <c r="I35" s="27"/>
    </row>
    <row r="36" s="2" customFormat="1" ht="30" customHeight="1" spans="1:9">
      <c r="A36" s="53" t="s">
        <v>44</v>
      </c>
      <c r="B36" s="54"/>
      <c r="C36" s="54"/>
      <c r="D36" s="54"/>
      <c r="E36" s="54"/>
      <c r="F36" s="55"/>
      <c r="G36" s="27">
        <f>SUM(G26:G35)</f>
        <v>50</v>
      </c>
      <c r="H36" s="47">
        <f>SUM(H26:H35)</f>
        <v>49</v>
      </c>
      <c r="I36" s="27"/>
    </row>
    <row r="37" s="2" customFormat="1" ht="30" customHeight="1" spans="1:9">
      <c r="A37" s="53" t="s">
        <v>82</v>
      </c>
      <c r="B37" s="54"/>
      <c r="C37" s="54"/>
      <c r="D37" s="54"/>
      <c r="E37" s="54"/>
      <c r="F37" s="55"/>
      <c r="G37" s="47">
        <f>G36+G22+G9</f>
        <v>100</v>
      </c>
      <c r="H37" s="47">
        <f>H36+H22+H9</f>
        <v>92.1925373134328</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15"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0</v>
      </c>
      <c r="B1" s="7"/>
      <c r="C1" s="8"/>
      <c r="D1" s="8"/>
    </row>
    <row r="2" ht="75" customHeight="1" spans="1:11">
      <c r="A2" s="9" t="s">
        <v>107</v>
      </c>
      <c r="B2" s="10"/>
      <c r="C2" s="10"/>
      <c r="D2" s="10"/>
      <c r="E2" s="10"/>
      <c r="F2" s="10"/>
      <c r="G2" s="10"/>
      <c r="H2" s="10"/>
      <c r="K2" s="57"/>
    </row>
    <row r="3" ht="18" customHeight="1" spans="1:8">
      <c r="A3" s="99" t="s">
        <v>108</v>
      </c>
      <c r="B3" s="99"/>
      <c r="C3" s="99"/>
      <c r="D3" s="99"/>
      <c r="E3" s="99"/>
      <c r="F3" s="99"/>
      <c r="G3" s="99"/>
      <c r="H3" s="99"/>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109</v>
      </c>
      <c r="E7" s="15"/>
      <c r="F7" s="12" t="s">
        <v>89</v>
      </c>
      <c r="G7" s="12" t="s">
        <v>110</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16</v>
      </c>
      <c r="E9" s="18">
        <f>SUM(E10:E12)</f>
        <v>0</v>
      </c>
      <c r="F9" s="19">
        <f t="shared" ref="F9:F11" si="0">E9/D9</f>
        <v>0</v>
      </c>
      <c r="G9" s="12">
        <v>10</v>
      </c>
      <c r="H9" s="20">
        <f>F10*G9</f>
        <v>0</v>
      </c>
      <c r="I9" s="58" t="s">
        <v>111</v>
      </c>
    </row>
    <row r="10" s="2" customFormat="1" ht="45" customHeight="1" spans="1:9">
      <c r="A10" s="12" t="s">
        <v>93</v>
      </c>
      <c r="B10" s="16"/>
      <c r="C10" s="16"/>
      <c r="D10" s="18">
        <v>16</v>
      </c>
      <c r="E10" s="20"/>
      <c r="F10" s="19">
        <f t="shared" si="0"/>
        <v>0</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26">
        <v>5</v>
      </c>
      <c r="I14" s="26"/>
    </row>
    <row r="15" s="4" customFormat="1" ht="104.25" customHeight="1" spans="1:9">
      <c r="A15" s="28"/>
      <c r="B15" s="29"/>
      <c r="C15" s="30"/>
      <c r="D15" s="33" t="s">
        <v>30</v>
      </c>
      <c r="E15" s="25" t="s">
        <v>96</v>
      </c>
      <c r="F15" s="25"/>
      <c r="G15" s="26">
        <v>5</v>
      </c>
      <c r="H15" s="26">
        <v>5</v>
      </c>
      <c r="I15" s="26"/>
    </row>
    <row r="16" s="4" customFormat="1" ht="63.95" customHeight="1" spans="1:9">
      <c r="A16" s="28"/>
      <c r="B16" s="29"/>
      <c r="C16" s="30"/>
      <c r="D16" s="33" t="s">
        <v>33</v>
      </c>
      <c r="E16" s="31" t="s">
        <v>34</v>
      </c>
      <c r="F16" s="31"/>
      <c r="G16" s="26">
        <v>5</v>
      </c>
      <c r="H16" s="26">
        <v>5</v>
      </c>
      <c r="I16" s="26"/>
    </row>
    <row r="17" s="4" customFormat="1" ht="57" customHeight="1" spans="1:9">
      <c r="A17" s="28"/>
      <c r="B17" s="29"/>
      <c r="C17" s="30"/>
      <c r="D17" s="33" t="s">
        <v>35</v>
      </c>
      <c r="E17" s="31" t="s">
        <v>36</v>
      </c>
      <c r="F17" s="31"/>
      <c r="G17" s="26">
        <v>5</v>
      </c>
      <c r="H17" s="26">
        <v>5</v>
      </c>
      <c r="I17" s="26"/>
    </row>
    <row r="18" s="4" customFormat="1" ht="82.5" customHeight="1" spans="1:9">
      <c r="A18" s="28"/>
      <c r="B18" s="29"/>
      <c r="C18" s="30"/>
      <c r="D18" s="33" t="s">
        <v>37</v>
      </c>
      <c r="E18" s="31" t="s">
        <v>112</v>
      </c>
      <c r="F18" s="31"/>
      <c r="G18" s="26">
        <v>5</v>
      </c>
      <c r="H18" s="26">
        <v>5</v>
      </c>
      <c r="I18" s="31"/>
    </row>
    <row r="19" s="4" customFormat="1" ht="82.5" customHeight="1" spans="1:9">
      <c r="A19" s="28"/>
      <c r="B19" s="29"/>
      <c r="C19" s="30"/>
      <c r="D19" s="33" t="s">
        <v>40</v>
      </c>
      <c r="E19" s="31" t="s">
        <v>98</v>
      </c>
      <c r="F19" s="31"/>
      <c r="G19" s="26">
        <v>5</v>
      </c>
      <c r="H19" s="26">
        <v>5</v>
      </c>
      <c r="I19" s="26"/>
    </row>
    <row r="20" s="4" customFormat="1" ht="82.5" customHeight="1" spans="1:9">
      <c r="A20" s="28"/>
      <c r="B20" s="29"/>
      <c r="C20" s="30"/>
      <c r="D20" s="33" t="s">
        <v>42</v>
      </c>
      <c r="E20" s="31" t="s">
        <v>43</v>
      </c>
      <c r="F20" s="31"/>
      <c r="G20" s="26">
        <v>5</v>
      </c>
      <c r="H20" s="26">
        <v>5</v>
      </c>
      <c r="I20" s="26"/>
    </row>
    <row r="21" s="4" customFormat="1" ht="41.25" customHeight="1" spans="1:9">
      <c r="A21" s="34"/>
      <c r="B21" s="35"/>
      <c r="C21" s="36"/>
      <c r="D21" s="33" t="s">
        <v>99</v>
      </c>
      <c r="E21" s="37" t="s">
        <v>100</v>
      </c>
      <c r="F21" s="38"/>
      <c r="G21" s="26">
        <v>5</v>
      </c>
      <c r="H21" s="26">
        <v>5</v>
      </c>
      <c r="I21" s="26"/>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27" t="s">
        <v>113</v>
      </c>
      <c r="G24" s="27"/>
      <c r="H24" s="27"/>
      <c r="I24" s="27"/>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114</v>
      </c>
      <c r="F26" s="46">
        <v>1</v>
      </c>
      <c r="G26" s="27">
        <v>10</v>
      </c>
      <c r="H26" s="47">
        <v>10</v>
      </c>
      <c r="I26" s="27"/>
    </row>
    <row r="27" s="2" customFormat="1" ht="57" customHeight="1" spans="1:9">
      <c r="A27" s="42"/>
      <c r="B27" s="64"/>
      <c r="C27" s="43"/>
      <c r="D27" s="44" t="s">
        <v>60</v>
      </c>
      <c r="E27" s="45"/>
      <c r="F27" s="46"/>
      <c r="G27" s="27"/>
      <c r="H27" s="47"/>
      <c r="I27" s="41"/>
    </row>
    <row r="28" s="2" customFormat="1" ht="63" customHeight="1" spans="1:12">
      <c r="A28" s="42"/>
      <c r="B28" s="64"/>
      <c r="C28" s="43"/>
      <c r="D28" s="44" t="s">
        <v>62</v>
      </c>
      <c r="E28" s="45" t="s">
        <v>22</v>
      </c>
      <c r="F28" s="46"/>
      <c r="G28" s="27"/>
      <c r="H28" s="47"/>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43" t="s">
        <v>68</v>
      </c>
      <c r="D31" s="44" t="s">
        <v>69</v>
      </c>
      <c r="E31" s="45" t="s">
        <v>70</v>
      </c>
      <c r="F31" s="45" t="s">
        <v>70</v>
      </c>
      <c r="G31" s="27">
        <v>10</v>
      </c>
      <c r="H31" s="27">
        <v>10</v>
      </c>
      <c r="I31" s="27"/>
    </row>
    <row r="32" s="2" customFormat="1" ht="30" customHeight="1" spans="1:10">
      <c r="A32" s="42"/>
      <c r="B32" s="65"/>
      <c r="C32" s="43" t="s">
        <v>71</v>
      </c>
      <c r="D32" s="44" t="s">
        <v>72</v>
      </c>
      <c r="E32" s="45" t="s">
        <v>70</v>
      </c>
      <c r="F32" s="45" t="s">
        <v>70</v>
      </c>
      <c r="G32" s="27">
        <v>10</v>
      </c>
      <c r="H32" s="27">
        <v>10</v>
      </c>
      <c r="I32" s="27"/>
      <c r="J32" s="62"/>
    </row>
    <row r="33" s="2" customFormat="1" ht="30" customHeight="1" spans="1:10">
      <c r="A33" s="42"/>
      <c r="B33" s="43" t="s">
        <v>73</v>
      </c>
      <c r="C33" s="43" t="s">
        <v>74</v>
      </c>
      <c r="D33" s="44" t="s">
        <v>75</v>
      </c>
      <c r="E33" s="50" t="s">
        <v>76</v>
      </c>
      <c r="F33" s="50" t="s">
        <v>76</v>
      </c>
      <c r="G33" s="27">
        <v>8</v>
      </c>
      <c r="H33" s="27">
        <v>8</v>
      </c>
      <c r="I33" s="41"/>
      <c r="J33" s="62"/>
    </row>
    <row r="34" s="2" customFormat="1" ht="63" customHeight="1" spans="1:9">
      <c r="A34" s="42"/>
      <c r="B34" s="43"/>
      <c r="C34" s="43"/>
      <c r="D34" s="44" t="s">
        <v>77</v>
      </c>
      <c r="E34" s="50" t="s">
        <v>76</v>
      </c>
      <c r="F34" s="50" t="s">
        <v>76</v>
      </c>
      <c r="G34" s="27">
        <v>7</v>
      </c>
      <c r="H34" s="27">
        <v>7</v>
      </c>
      <c r="I34" s="41"/>
    </row>
    <row r="35" s="2" customFormat="1" ht="47.1" customHeight="1" spans="1:9">
      <c r="A35" s="42"/>
      <c r="B35" s="51" t="s">
        <v>78</v>
      </c>
      <c r="C35" s="51" t="s">
        <v>79</v>
      </c>
      <c r="D35" s="52" t="s">
        <v>80</v>
      </c>
      <c r="E35" s="45" t="s">
        <v>81</v>
      </c>
      <c r="F35" s="45" t="s">
        <v>70</v>
      </c>
      <c r="G35" s="27">
        <v>5</v>
      </c>
      <c r="H35" s="27">
        <v>5</v>
      </c>
      <c r="I35" s="27"/>
    </row>
    <row r="36" s="2" customFormat="1" ht="30" customHeight="1" spans="1:9">
      <c r="A36" s="53" t="s">
        <v>44</v>
      </c>
      <c r="B36" s="54"/>
      <c r="C36" s="54"/>
      <c r="D36" s="54"/>
      <c r="E36" s="54"/>
      <c r="F36" s="55"/>
      <c r="G36" s="27">
        <f>SUM(G26:G35)</f>
        <v>50</v>
      </c>
      <c r="H36" s="47">
        <f>SUM(H26:H35)</f>
        <v>50</v>
      </c>
      <c r="I36" s="27"/>
    </row>
    <row r="37" s="2" customFormat="1" ht="30" customHeight="1" spans="1:9">
      <c r="A37" s="53" t="s">
        <v>82</v>
      </c>
      <c r="B37" s="54"/>
      <c r="C37" s="54"/>
      <c r="D37" s="54"/>
      <c r="E37" s="54"/>
      <c r="F37" s="55"/>
      <c r="G37" s="47">
        <f>G36+G22+G9</f>
        <v>100</v>
      </c>
      <c r="H37" s="47">
        <f>H36+H22+H9</f>
        <v>90</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6.12962962962963" customWidth="1"/>
    <col min="3" max="3" width="8" customWidth="1"/>
    <col min="4" max="4" width="15" customWidth="1"/>
    <col min="5" max="5" width="25.6296296296296" customWidth="1"/>
    <col min="6" max="6" width="35.3796296296296" customWidth="1"/>
    <col min="7" max="7" width="8.37962962962963" customWidth="1"/>
    <col min="8" max="8" width="11.6296296296296" customWidth="1"/>
    <col min="9" max="9" width="17.5" customWidth="1"/>
  </cols>
  <sheetData>
    <row r="1" s="1" customFormat="1" ht="15" customHeight="1" spans="1:4">
      <c r="A1" s="7" t="s">
        <v>115</v>
      </c>
      <c r="B1" s="7"/>
      <c r="C1" s="8"/>
      <c r="D1" s="8"/>
    </row>
    <row r="2" ht="45.95" customHeight="1" spans="1:11">
      <c r="A2" s="9" t="s">
        <v>116</v>
      </c>
      <c r="B2" s="10"/>
      <c r="C2" s="10"/>
      <c r="D2" s="10"/>
      <c r="E2" s="10"/>
      <c r="F2" s="10"/>
      <c r="G2" s="10"/>
      <c r="H2" s="10"/>
      <c r="K2" s="57"/>
    </row>
    <row r="3" ht="27" customHeight="1" spans="1:8">
      <c r="A3" s="11" t="s">
        <v>2</v>
      </c>
      <c r="B3" s="11"/>
      <c r="C3" s="11"/>
      <c r="D3" s="11"/>
      <c r="E3" s="11"/>
      <c r="F3" s="11"/>
      <c r="G3" s="11"/>
      <c r="H3" s="11"/>
    </row>
    <row r="4" s="2" customFormat="1" ht="36.95"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26.1" customHeight="1" spans="1:9">
      <c r="A6" s="12" t="s">
        <v>85</v>
      </c>
      <c r="B6" s="12"/>
      <c r="C6" s="12"/>
      <c r="D6" s="13" t="s">
        <v>8</v>
      </c>
      <c r="E6" s="15"/>
      <c r="F6" s="12" t="s">
        <v>86</v>
      </c>
      <c r="G6" s="14" t="s">
        <v>10</v>
      </c>
      <c r="H6" s="14"/>
      <c r="I6" s="15"/>
    </row>
    <row r="7" s="2" customFormat="1" ht="35.1" customHeight="1" spans="1:9">
      <c r="A7" s="12" t="s">
        <v>87</v>
      </c>
      <c r="B7" s="12"/>
      <c r="C7" s="12"/>
      <c r="D7" s="13" t="s">
        <v>117</v>
      </c>
      <c r="E7" s="15"/>
      <c r="F7" s="12" t="s">
        <v>89</v>
      </c>
      <c r="G7" s="12" t="s">
        <v>118</v>
      </c>
      <c r="H7" s="12"/>
      <c r="I7" s="12"/>
    </row>
    <row r="8" s="3" customFormat="1" ht="36" customHeight="1" spans="1:9">
      <c r="A8" s="16" t="s">
        <v>12</v>
      </c>
      <c r="B8" s="16"/>
      <c r="C8" s="16"/>
      <c r="D8" s="12" t="s">
        <v>13</v>
      </c>
      <c r="E8" s="12" t="s">
        <v>14</v>
      </c>
      <c r="F8" s="12" t="s">
        <v>91</v>
      </c>
      <c r="G8" s="12" t="s">
        <v>16</v>
      </c>
      <c r="H8" s="12" t="s">
        <v>17</v>
      </c>
      <c r="I8" s="12" t="s">
        <v>18</v>
      </c>
    </row>
    <row r="9" s="2" customFormat="1" ht="39" customHeight="1" spans="1:9">
      <c r="A9" s="17" t="s">
        <v>19</v>
      </c>
      <c r="B9" s="17"/>
      <c r="C9" s="17"/>
      <c r="D9" s="18">
        <f>SUM(D10:D12)</f>
        <v>1541</v>
      </c>
      <c r="E9" s="18">
        <f>466.72-1</f>
        <v>465.72</v>
      </c>
      <c r="F9" s="19">
        <f t="shared" ref="F9:F11" si="0">E9/D9</f>
        <v>0.302219338092148</v>
      </c>
      <c r="G9" s="12">
        <v>10</v>
      </c>
      <c r="H9" s="20">
        <f>F10*G9</f>
        <v>3.02868267358858</v>
      </c>
      <c r="I9" s="58" t="s">
        <v>119</v>
      </c>
    </row>
    <row r="10" s="2" customFormat="1" ht="47.1" customHeight="1" spans="1:9">
      <c r="A10" s="12" t="s">
        <v>93</v>
      </c>
      <c r="B10" s="16"/>
      <c r="C10" s="16"/>
      <c r="D10" s="18">
        <v>1541</v>
      </c>
      <c r="E10" s="20">
        <v>466.72</v>
      </c>
      <c r="F10" s="19">
        <f t="shared" si="0"/>
        <v>0.302868267358858</v>
      </c>
      <c r="G10" s="12" t="s">
        <v>22</v>
      </c>
      <c r="H10" s="20">
        <v>3.03</v>
      </c>
      <c r="I10" s="59"/>
    </row>
    <row r="11" s="2" customFormat="1" ht="39" customHeight="1" spans="1:9">
      <c r="A11" s="16" t="s">
        <v>94</v>
      </c>
      <c r="B11" s="16"/>
      <c r="C11" s="16"/>
      <c r="D11" s="18"/>
      <c r="E11" s="21"/>
      <c r="F11" s="19" t="e">
        <f t="shared" si="0"/>
        <v>#DIV/0!</v>
      </c>
      <c r="G11" s="12" t="s">
        <v>22</v>
      </c>
      <c r="H11" s="20"/>
      <c r="I11" s="59"/>
    </row>
    <row r="12" s="2" customFormat="1" ht="48" customHeight="1" spans="1:9">
      <c r="A12" s="16" t="s">
        <v>95</v>
      </c>
      <c r="B12" s="16"/>
      <c r="C12" s="16"/>
      <c r="D12" s="18">
        <v>0</v>
      </c>
      <c r="E12" s="21"/>
      <c r="F12" s="19"/>
      <c r="G12" s="12" t="s">
        <v>22</v>
      </c>
      <c r="H12" s="20"/>
      <c r="I12" s="60"/>
    </row>
    <row r="13" s="4" customFormat="1" ht="21.95" customHeight="1" spans="1:9">
      <c r="A13" s="82" t="s">
        <v>25</v>
      </c>
      <c r="B13" s="83"/>
      <c r="C13" s="84"/>
      <c r="D13" s="85"/>
      <c r="E13" s="74" t="s">
        <v>26</v>
      </c>
      <c r="F13" s="74"/>
      <c r="G13" s="51" t="s">
        <v>16</v>
      </c>
      <c r="H13" s="51" t="s">
        <v>17</v>
      </c>
      <c r="I13" s="74" t="s">
        <v>27</v>
      </c>
    </row>
    <row r="14" s="4" customFormat="1" ht="57" customHeight="1" spans="1:9">
      <c r="A14" s="86"/>
      <c r="B14" s="87"/>
      <c r="C14" s="88"/>
      <c r="D14" s="51" t="s">
        <v>28</v>
      </c>
      <c r="E14" s="89" t="s">
        <v>29</v>
      </c>
      <c r="F14" s="89"/>
      <c r="G14" s="74">
        <v>5</v>
      </c>
      <c r="H14" s="90">
        <v>5</v>
      </c>
      <c r="I14" s="74"/>
    </row>
    <row r="15" s="4" customFormat="1" ht="68.1" customHeight="1" spans="1:9">
      <c r="A15" s="86"/>
      <c r="B15" s="87"/>
      <c r="C15" s="88"/>
      <c r="D15" s="91" t="s">
        <v>30</v>
      </c>
      <c r="E15" s="85" t="s">
        <v>96</v>
      </c>
      <c r="F15" s="85"/>
      <c r="G15" s="74">
        <v>5</v>
      </c>
      <c r="H15" s="90">
        <v>2</v>
      </c>
      <c r="I15" s="74" t="s">
        <v>120</v>
      </c>
    </row>
    <row r="16" s="4" customFormat="1" ht="35.1" customHeight="1" spans="1:9">
      <c r="A16" s="86"/>
      <c r="B16" s="87"/>
      <c r="C16" s="88"/>
      <c r="D16" s="91" t="s">
        <v>33</v>
      </c>
      <c r="E16" s="89" t="s">
        <v>34</v>
      </c>
      <c r="F16" s="89"/>
      <c r="G16" s="74">
        <v>5</v>
      </c>
      <c r="H16" s="90">
        <v>5</v>
      </c>
      <c r="I16" s="74"/>
    </row>
    <row r="17" s="4" customFormat="1" ht="30" customHeight="1" spans="1:9">
      <c r="A17" s="86"/>
      <c r="B17" s="87"/>
      <c r="C17" s="88"/>
      <c r="D17" s="91" t="s">
        <v>35</v>
      </c>
      <c r="E17" s="89" t="s">
        <v>36</v>
      </c>
      <c r="F17" s="89"/>
      <c r="G17" s="74">
        <v>5</v>
      </c>
      <c r="H17" s="90">
        <v>3</v>
      </c>
      <c r="I17" s="74" t="s">
        <v>120</v>
      </c>
    </row>
    <row r="18" s="4" customFormat="1" ht="54.95" customHeight="1" spans="1:9">
      <c r="A18" s="86"/>
      <c r="B18" s="87"/>
      <c r="C18" s="88"/>
      <c r="D18" s="91" t="s">
        <v>37</v>
      </c>
      <c r="E18" s="89" t="s">
        <v>121</v>
      </c>
      <c r="F18" s="89"/>
      <c r="G18" s="74">
        <v>5</v>
      </c>
      <c r="H18" s="90">
        <v>4</v>
      </c>
      <c r="I18" s="89"/>
    </row>
    <row r="19" s="4" customFormat="1" ht="45" customHeight="1" spans="1:9">
      <c r="A19" s="86"/>
      <c r="B19" s="87"/>
      <c r="C19" s="88"/>
      <c r="D19" s="91" t="s">
        <v>40</v>
      </c>
      <c r="E19" s="89" t="s">
        <v>98</v>
      </c>
      <c r="F19" s="89"/>
      <c r="G19" s="74">
        <v>5</v>
      </c>
      <c r="H19" s="90">
        <v>5</v>
      </c>
      <c r="I19" s="74"/>
    </row>
    <row r="20" s="4" customFormat="1" ht="51.95" customHeight="1" spans="1:9">
      <c r="A20" s="86"/>
      <c r="B20" s="87"/>
      <c r="C20" s="88"/>
      <c r="D20" s="91" t="s">
        <v>42</v>
      </c>
      <c r="E20" s="89" t="s">
        <v>43</v>
      </c>
      <c r="F20" s="89"/>
      <c r="G20" s="74">
        <v>5</v>
      </c>
      <c r="H20" s="90">
        <v>4</v>
      </c>
      <c r="I20" s="74" t="s">
        <v>122</v>
      </c>
    </row>
    <row r="21" s="4" customFormat="1" ht="35.1" customHeight="1" spans="1:9">
      <c r="A21" s="92"/>
      <c r="B21" s="93"/>
      <c r="C21" s="94"/>
      <c r="D21" s="91" t="s">
        <v>99</v>
      </c>
      <c r="E21" s="95" t="s">
        <v>100</v>
      </c>
      <c r="F21" s="96"/>
      <c r="G21" s="74">
        <v>5</v>
      </c>
      <c r="H21" s="90">
        <v>5</v>
      </c>
      <c r="I21" s="74"/>
    </row>
    <row r="22" s="2" customFormat="1" ht="27.95" customHeight="1" spans="1:9">
      <c r="A22" s="51" t="s">
        <v>44</v>
      </c>
      <c r="B22" s="51"/>
      <c r="C22" s="51"/>
      <c r="D22" s="51"/>
      <c r="E22" s="51"/>
      <c r="F22" s="51"/>
      <c r="G22" s="74">
        <f>SUM(G14:G21)</f>
        <v>40</v>
      </c>
      <c r="H22" s="90">
        <f>SUM(H14:H21)</f>
        <v>33</v>
      </c>
      <c r="I22" s="74"/>
    </row>
    <row r="23" s="2" customFormat="1" ht="20.1" customHeight="1" spans="1:9">
      <c r="A23" s="39" t="s">
        <v>45</v>
      </c>
      <c r="B23" s="34" t="s">
        <v>46</v>
      </c>
      <c r="C23" s="35"/>
      <c r="D23" s="35"/>
      <c r="E23" s="36"/>
      <c r="F23" s="34" t="s">
        <v>47</v>
      </c>
      <c r="G23" s="35"/>
      <c r="H23" s="35"/>
      <c r="I23" s="36"/>
    </row>
    <row r="24" s="2" customFormat="1" ht="102.95" customHeight="1" spans="1:12">
      <c r="A24" s="40"/>
      <c r="B24" s="97" t="s">
        <v>48</v>
      </c>
      <c r="C24" s="97"/>
      <c r="D24" s="97"/>
      <c r="E24" s="97"/>
      <c r="F24" s="41" t="s">
        <v>123</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15" customHeight="1" spans="1:9">
      <c r="A26" s="42"/>
      <c r="B26" s="63" t="s">
        <v>56</v>
      </c>
      <c r="C26" s="43" t="s">
        <v>57</v>
      </c>
      <c r="D26" s="44" t="s">
        <v>58</v>
      </c>
      <c r="E26" s="45" t="s">
        <v>124</v>
      </c>
      <c r="F26" s="46">
        <v>34</v>
      </c>
      <c r="G26" s="27">
        <v>6</v>
      </c>
      <c r="H26" s="47">
        <v>6</v>
      </c>
      <c r="I26" s="27"/>
    </row>
    <row r="27" s="2" customFormat="1" ht="14.1" customHeight="1" spans="1:9">
      <c r="A27" s="42"/>
      <c r="B27" s="64"/>
      <c r="C27" s="43"/>
      <c r="D27" s="44" t="s">
        <v>60</v>
      </c>
      <c r="E27" s="45" t="s">
        <v>125</v>
      </c>
      <c r="F27" s="46">
        <v>579</v>
      </c>
      <c r="G27" s="27">
        <v>6</v>
      </c>
      <c r="H27" s="47">
        <v>6</v>
      </c>
      <c r="I27" s="41"/>
    </row>
    <row r="28" s="2" customFormat="1" ht="21" customHeight="1" spans="1:12">
      <c r="A28" s="42"/>
      <c r="B28" s="64"/>
      <c r="C28" s="43"/>
      <c r="D28" s="44" t="s">
        <v>62</v>
      </c>
      <c r="E28" s="45" t="s">
        <v>126</v>
      </c>
      <c r="F28" s="46">
        <v>40524</v>
      </c>
      <c r="G28" s="27">
        <v>5</v>
      </c>
      <c r="H28" s="47">
        <v>5</v>
      </c>
      <c r="I28" s="41"/>
      <c r="J28" s="3"/>
      <c r="K28" s="3"/>
      <c r="L28" s="3"/>
    </row>
    <row r="29" s="2" customFormat="1" ht="15" customHeight="1" spans="1:12">
      <c r="A29" s="42"/>
      <c r="B29" s="64"/>
      <c r="C29" s="43"/>
      <c r="D29" s="44" t="s">
        <v>64</v>
      </c>
      <c r="E29" s="45" t="s">
        <v>22</v>
      </c>
      <c r="F29" s="46">
        <v>625</v>
      </c>
      <c r="G29" s="27">
        <v>4</v>
      </c>
      <c r="H29" s="47">
        <v>4</v>
      </c>
      <c r="I29" s="41"/>
      <c r="J29" s="61"/>
      <c r="K29" s="61"/>
      <c r="L29" s="61"/>
    </row>
    <row r="30" s="2" customFormat="1" ht="24.95" customHeight="1" spans="1:9">
      <c r="A30" s="42"/>
      <c r="B30" s="64"/>
      <c r="C30" s="43"/>
      <c r="D30" s="44" t="s">
        <v>66</v>
      </c>
      <c r="E30" s="45" t="s">
        <v>22</v>
      </c>
      <c r="F30" s="46">
        <v>6</v>
      </c>
      <c r="G30" s="27">
        <v>3</v>
      </c>
      <c r="H30" s="47">
        <v>3</v>
      </c>
      <c r="I30" s="27"/>
    </row>
    <row r="31" s="2" customFormat="1" ht="27.95" customHeight="1" spans="1:9">
      <c r="A31" s="42"/>
      <c r="B31" s="64"/>
      <c r="C31" s="71" t="s">
        <v>68</v>
      </c>
      <c r="D31" s="72" t="s">
        <v>69</v>
      </c>
      <c r="E31" s="45" t="s">
        <v>70</v>
      </c>
      <c r="F31" s="45" t="s">
        <v>70</v>
      </c>
      <c r="G31" s="27">
        <v>3</v>
      </c>
      <c r="H31" s="47"/>
      <c r="I31" s="27"/>
    </row>
    <row r="32" s="2" customFormat="1" ht="27" customHeight="1" spans="1:10">
      <c r="A32" s="42"/>
      <c r="B32" s="65"/>
      <c r="C32" s="43" t="s">
        <v>71</v>
      </c>
      <c r="D32" s="44" t="s">
        <v>72</v>
      </c>
      <c r="E32" s="45" t="s">
        <v>70</v>
      </c>
      <c r="F32" s="98">
        <v>0.3048</v>
      </c>
      <c r="G32" s="27">
        <v>3</v>
      </c>
      <c r="H32" s="47">
        <v>1</v>
      </c>
      <c r="I32" s="27" t="s">
        <v>127</v>
      </c>
      <c r="J32" s="62"/>
    </row>
    <row r="33" s="2" customFormat="1" ht="30" customHeight="1" spans="1:10">
      <c r="A33" s="42"/>
      <c r="B33" s="43" t="s">
        <v>73</v>
      </c>
      <c r="C33" s="43" t="s">
        <v>74</v>
      </c>
      <c r="D33" s="44" t="s">
        <v>75</v>
      </c>
      <c r="E33" s="50" t="s">
        <v>76</v>
      </c>
      <c r="F33" s="50" t="s">
        <v>76</v>
      </c>
      <c r="G33" s="27">
        <v>8</v>
      </c>
      <c r="H33" s="27">
        <v>8</v>
      </c>
      <c r="I33" s="41"/>
      <c r="J33" s="62"/>
    </row>
    <row r="34" s="2" customFormat="1" ht="27" customHeight="1" spans="1:9">
      <c r="A34" s="42"/>
      <c r="B34" s="43"/>
      <c r="C34" s="43"/>
      <c r="D34" s="44" t="s">
        <v>77</v>
      </c>
      <c r="E34" s="50" t="s">
        <v>76</v>
      </c>
      <c r="F34" s="50" t="s">
        <v>76</v>
      </c>
      <c r="G34" s="27">
        <v>7</v>
      </c>
      <c r="H34" s="27">
        <v>7</v>
      </c>
      <c r="I34" s="41"/>
    </row>
    <row r="35" s="2" customFormat="1" ht="36" customHeight="1" spans="1:9">
      <c r="A35" s="42"/>
      <c r="B35" s="51" t="s">
        <v>78</v>
      </c>
      <c r="C35" s="51" t="s">
        <v>79</v>
      </c>
      <c r="D35" s="52" t="s">
        <v>80</v>
      </c>
      <c r="E35" s="45" t="s">
        <v>81</v>
      </c>
      <c r="F35" s="45" t="s">
        <v>81</v>
      </c>
      <c r="G35" s="27">
        <v>5</v>
      </c>
      <c r="H35" s="27">
        <v>5</v>
      </c>
      <c r="I35" s="27"/>
    </row>
    <row r="36" s="2" customFormat="1" ht="18" customHeight="1" spans="1:9">
      <c r="A36" s="53" t="s">
        <v>44</v>
      </c>
      <c r="B36" s="54"/>
      <c r="C36" s="54"/>
      <c r="D36" s="54"/>
      <c r="E36" s="54"/>
      <c r="F36" s="55"/>
      <c r="G36" s="27">
        <f>SUM(G26:G35)</f>
        <v>50</v>
      </c>
      <c r="H36" s="47">
        <f>SUM(H26:H35)</f>
        <v>45</v>
      </c>
      <c r="I36" s="27"/>
    </row>
    <row r="37" s="2" customFormat="1" ht="30" customHeight="1" spans="1:9">
      <c r="A37" s="53" t="s">
        <v>82</v>
      </c>
      <c r="B37" s="54"/>
      <c r="C37" s="54"/>
      <c r="D37" s="54"/>
      <c r="E37" s="54"/>
      <c r="F37" s="55"/>
      <c r="G37" s="47">
        <f>G36+G22+G9</f>
        <v>100</v>
      </c>
      <c r="H37" s="47">
        <f>H36+H22+H9</f>
        <v>81.0286826735886</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90" zoomScaleNormal="90" workbookViewId="0">
      <selection activeCell="E16" sqref="E16:F16"/>
    </sheetView>
  </sheetViews>
  <sheetFormatPr defaultColWidth="8.87962962962963" defaultRowHeight="14.4"/>
  <cols>
    <col min="1" max="1" width="4.62962962962963" customWidth="1"/>
    <col min="2" max="2" width="5.25" customWidth="1"/>
    <col min="3" max="3" width="24" customWidth="1"/>
    <col min="4" max="4" width="22.25" customWidth="1"/>
    <col min="5" max="5" width="31.3796296296296" customWidth="1"/>
    <col min="6" max="6" width="43.5" customWidth="1"/>
    <col min="7" max="7" width="14.1296296296296" customWidth="1"/>
    <col min="8" max="8" width="25.6296296296296" customWidth="1"/>
    <col min="9" max="9" width="15.25" customWidth="1"/>
  </cols>
  <sheetData>
    <row r="1" s="1" customFormat="1" ht="36.95" customHeight="1" spans="1:4">
      <c r="A1" s="7" t="s">
        <v>115</v>
      </c>
      <c r="B1" s="7"/>
      <c r="C1" s="8"/>
      <c r="D1" s="8"/>
    </row>
    <row r="2" ht="81.95" customHeight="1" spans="1:11">
      <c r="A2" s="9" t="s">
        <v>128</v>
      </c>
      <c r="B2" s="10"/>
      <c r="C2" s="10"/>
      <c r="D2" s="10"/>
      <c r="E2" s="10"/>
      <c r="F2" s="10"/>
      <c r="G2" s="10"/>
      <c r="H2" s="10"/>
      <c r="K2" s="57"/>
    </row>
    <row r="3" ht="30.95"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129</v>
      </c>
      <c r="E7" s="15"/>
      <c r="F7" s="12" t="s">
        <v>89</v>
      </c>
      <c r="G7" s="12" t="s">
        <v>130</v>
      </c>
      <c r="H7" s="12"/>
      <c r="I7" s="12"/>
    </row>
    <row r="8" s="3" customFormat="1" ht="31.2"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434</v>
      </c>
      <c r="E9" s="18">
        <v>41.34</v>
      </c>
      <c r="F9" s="19">
        <f t="shared" ref="F9:F11" si="0">E9/D9</f>
        <v>0.0952534562211982</v>
      </c>
      <c r="G9" s="12">
        <v>10</v>
      </c>
      <c r="H9" s="20">
        <v>0.1</v>
      </c>
      <c r="I9" s="58"/>
    </row>
    <row r="10" s="2" customFormat="1" ht="45" customHeight="1" spans="1:9">
      <c r="A10" s="12" t="s">
        <v>93</v>
      </c>
      <c r="B10" s="16"/>
      <c r="C10" s="16"/>
      <c r="D10" s="18">
        <v>434</v>
      </c>
      <c r="E10" s="20"/>
      <c r="F10" s="19">
        <f t="shared" si="0"/>
        <v>0</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28.8" spans="1:9">
      <c r="A13" s="22" t="s">
        <v>25</v>
      </c>
      <c r="B13" s="23"/>
      <c r="C13" s="24"/>
      <c r="D13" s="25"/>
      <c r="E13" s="26" t="s">
        <v>26</v>
      </c>
      <c r="F13" s="26"/>
      <c r="G13" s="27" t="s">
        <v>16</v>
      </c>
      <c r="H13" s="27" t="s">
        <v>17</v>
      </c>
      <c r="I13" s="26" t="s">
        <v>27</v>
      </c>
    </row>
    <row r="14" s="4" customFormat="1" ht="120" customHeight="1" spans="1:9">
      <c r="A14" s="28"/>
      <c r="B14" s="29"/>
      <c r="C14" s="30"/>
      <c r="D14" s="27" t="s">
        <v>28</v>
      </c>
      <c r="E14" s="31" t="s">
        <v>29</v>
      </c>
      <c r="F14" s="31"/>
      <c r="G14" s="26">
        <v>5</v>
      </c>
      <c r="H14" s="32">
        <v>5</v>
      </c>
      <c r="I14" s="26"/>
    </row>
    <row r="15" s="4" customFormat="1" ht="138" customHeight="1" spans="1:9">
      <c r="A15" s="28"/>
      <c r="B15" s="29"/>
      <c r="C15" s="30"/>
      <c r="D15" s="33" t="s">
        <v>30</v>
      </c>
      <c r="E15" s="25" t="s">
        <v>96</v>
      </c>
      <c r="F15" s="25"/>
      <c r="G15" s="26">
        <v>5</v>
      </c>
      <c r="H15" s="32">
        <v>5</v>
      </c>
      <c r="I15" s="26"/>
    </row>
    <row r="16" s="4" customFormat="1" ht="84" customHeight="1" spans="1:9">
      <c r="A16" s="28"/>
      <c r="B16" s="29"/>
      <c r="C16" s="30"/>
      <c r="D16" s="33" t="s">
        <v>33</v>
      </c>
      <c r="E16" s="31" t="s">
        <v>34</v>
      </c>
      <c r="F16" s="31"/>
      <c r="G16" s="26">
        <v>5</v>
      </c>
      <c r="H16" s="32">
        <v>5</v>
      </c>
      <c r="I16" s="26"/>
    </row>
    <row r="17" s="4" customFormat="1" ht="72" customHeight="1" spans="1:9">
      <c r="A17" s="28"/>
      <c r="B17" s="29"/>
      <c r="C17" s="30"/>
      <c r="D17" s="33" t="s">
        <v>35</v>
      </c>
      <c r="E17" s="31" t="s">
        <v>36</v>
      </c>
      <c r="F17" s="31"/>
      <c r="G17" s="26">
        <v>5</v>
      </c>
      <c r="H17" s="32">
        <v>4</v>
      </c>
      <c r="I17" s="26"/>
    </row>
    <row r="18" s="4" customFormat="1" ht="99.95" customHeight="1" spans="1:9">
      <c r="A18" s="28"/>
      <c r="B18" s="29"/>
      <c r="C18" s="30"/>
      <c r="D18" s="33" t="s">
        <v>37</v>
      </c>
      <c r="E18" s="31" t="s">
        <v>131</v>
      </c>
      <c r="F18" s="31"/>
      <c r="G18" s="26">
        <v>5</v>
      </c>
      <c r="H18" s="32">
        <v>2</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39.95" customHeight="1" spans="1:9">
      <c r="A22" s="27" t="s">
        <v>44</v>
      </c>
      <c r="B22" s="27"/>
      <c r="C22" s="27"/>
      <c r="D22" s="27"/>
      <c r="E22" s="27"/>
      <c r="F22" s="27"/>
      <c r="G22" s="26">
        <f>SUM(G14:G21)</f>
        <v>40</v>
      </c>
      <c r="H22" s="32">
        <f>SUM(H14:H21)</f>
        <v>36</v>
      </c>
      <c r="I22" s="26"/>
    </row>
    <row r="23" s="2" customFormat="1" ht="42"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c r="G24" s="41"/>
      <c r="H24" s="41"/>
      <c r="I24" s="41"/>
      <c r="J24" s="61"/>
      <c r="K24" s="61"/>
      <c r="L24" s="61"/>
    </row>
    <row r="25" s="5" customFormat="1" ht="28.8"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132</v>
      </c>
      <c r="F26" s="49"/>
      <c r="G26" s="27">
        <v>8</v>
      </c>
      <c r="H26" s="47">
        <v>0</v>
      </c>
      <c r="I26" s="27"/>
    </row>
    <row r="27" s="2" customFormat="1" ht="57" customHeight="1" spans="1:9">
      <c r="A27" s="42"/>
      <c r="B27" s="64"/>
      <c r="C27" s="43"/>
      <c r="D27" s="44" t="s">
        <v>60</v>
      </c>
      <c r="E27" s="45" t="s">
        <v>133</v>
      </c>
      <c r="F27" s="46" t="s">
        <v>134</v>
      </c>
      <c r="G27" s="27">
        <v>8</v>
      </c>
      <c r="H27" s="47">
        <v>8</v>
      </c>
      <c r="I27" s="41"/>
    </row>
    <row r="28" s="2" customFormat="1" ht="63" customHeight="1" spans="1:12">
      <c r="A28" s="42"/>
      <c r="B28" s="64"/>
      <c r="C28" s="43"/>
      <c r="D28" s="44" t="s">
        <v>62</v>
      </c>
      <c r="E28" s="45" t="s">
        <v>135</v>
      </c>
      <c r="F28" s="46" t="s">
        <v>136</v>
      </c>
      <c r="G28" s="27">
        <v>6</v>
      </c>
      <c r="H28" s="47">
        <v>6</v>
      </c>
      <c r="I28" s="41"/>
      <c r="J28" s="3"/>
      <c r="K28" s="3"/>
      <c r="L28" s="3"/>
    </row>
    <row r="29" s="2" customFormat="1" ht="63" customHeight="1" spans="1:12">
      <c r="A29" s="42"/>
      <c r="B29" s="64"/>
      <c r="C29" s="43"/>
      <c r="D29" s="44" t="s">
        <v>64</v>
      </c>
      <c r="E29" s="45" t="s">
        <v>22</v>
      </c>
      <c r="F29" s="46" t="s">
        <v>137</v>
      </c>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71" t="s">
        <v>68</v>
      </c>
      <c r="D31" s="72" t="s">
        <v>69</v>
      </c>
      <c r="E31" s="45" t="s">
        <v>70</v>
      </c>
      <c r="F31" s="49">
        <v>0.6</v>
      </c>
      <c r="G31" s="27">
        <v>4</v>
      </c>
      <c r="H31" s="47">
        <v>2</v>
      </c>
      <c r="I31" s="27"/>
    </row>
    <row r="32" s="2" customFormat="1" ht="30" customHeight="1" spans="1:10">
      <c r="A32" s="42"/>
      <c r="B32" s="65"/>
      <c r="C32" s="43" t="s">
        <v>71</v>
      </c>
      <c r="D32" s="44" t="s">
        <v>72</v>
      </c>
      <c r="E32" s="45" t="s">
        <v>70</v>
      </c>
      <c r="F32" s="49">
        <v>0.1</v>
      </c>
      <c r="G32" s="27">
        <v>4</v>
      </c>
      <c r="H32" s="47">
        <v>2</v>
      </c>
      <c r="I32" s="27"/>
      <c r="J32" s="62"/>
    </row>
    <row r="33" s="2" customFormat="1" ht="30" customHeight="1" spans="1:10">
      <c r="A33" s="42"/>
      <c r="B33" s="43" t="s">
        <v>73</v>
      </c>
      <c r="C33" s="43" t="s">
        <v>74</v>
      </c>
      <c r="D33" s="44" t="s">
        <v>75</v>
      </c>
      <c r="E33" s="50" t="s">
        <v>76</v>
      </c>
      <c r="F33" s="50" t="s">
        <v>76</v>
      </c>
      <c r="G33" s="27">
        <v>8</v>
      </c>
      <c r="H33" s="47">
        <v>8</v>
      </c>
      <c r="I33" s="41"/>
      <c r="J33" s="62"/>
    </row>
    <row r="34" s="2" customFormat="1" ht="63" customHeight="1" spans="1:9">
      <c r="A34" s="42"/>
      <c r="B34" s="43"/>
      <c r="C34" s="43"/>
      <c r="D34" s="44" t="s">
        <v>77</v>
      </c>
      <c r="E34" s="50" t="s">
        <v>76</v>
      </c>
      <c r="F34" s="50" t="s">
        <v>76</v>
      </c>
      <c r="G34" s="27">
        <v>7</v>
      </c>
      <c r="H34" s="47">
        <v>7</v>
      </c>
      <c r="I34" s="41"/>
    </row>
    <row r="35" s="2" customFormat="1" ht="47.1" customHeight="1" spans="1:9">
      <c r="A35" s="42"/>
      <c r="B35" s="51" t="s">
        <v>78</v>
      </c>
      <c r="C35" s="51" t="s">
        <v>79</v>
      </c>
      <c r="D35" s="52" t="s">
        <v>80</v>
      </c>
      <c r="E35" s="45" t="s">
        <v>81</v>
      </c>
      <c r="F35" s="45" t="s">
        <v>81</v>
      </c>
      <c r="G35" s="27">
        <v>5</v>
      </c>
      <c r="H35" s="47">
        <v>5</v>
      </c>
      <c r="I35" s="27"/>
    </row>
    <row r="36" s="2" customFormat="1" ht="30" customHeight="1" spans="1:9">
      <c r="A36" s="53" t="s">
        <v>44</v>
      </c>
      <c r="B36" s="54"/>
      <c r="C36" s="54"/>
      <c r="D36" s="54"/>
      <c r="E36" s="54"/>
      <c r="F36" s="55"/>
      <c r="G36" s="27">
        <f>SUM(G26:G35)</f>
        <v>50</v>
      </c>
      <c r="H36" s="47">
        <f>SUM(H26:H35)</f>
        <v>38</v>
      </c>
      <c r="I36" s="27"/>
    </row>
    <row r="37" s="2" customFormat="1" ht="30" customHeight="1" spans="1:9">
      <c r="A37" s="53" t="s">
        <v>82</v>
      </c>
      <c r="B37" s="54"/>
      <c r="C37" s="54"/>
      <c r="D37" s="54"/>
      <c r="E37" s="54"/>
      <c r="F37" s="55"/>
      <c r="G37" s="47">
        <f>G36+G22+G9</f>
        <v>100</v>
      </c>
      <c r="H37" s="47">
        <f>H36+H22+H9</f>
        <v>74.1</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1388888888889" right="0.554861111111111" top="1" bottom="0.802777777777778" header="0.5" footer="0.5"/>
  <pageSetup paperSize="9" scale="46"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138</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139</v>
      </c>
      <c r="E7" s="15"/>
      <c r="F7" s="12" t="s">
        <v>89</v>
      </c>
      <c r="G7" s="12" t="s">
        <v>140</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485</v>
      </c>
      <c r="E9" s="18">
        <v>115</v>
      </c>
      <c r="F9" s="19">
        <f t="shared" ref="F9:F11" si="0">E9/D9</f>
        <v>0.237113402061856</v>
      </c>
      <c r="G9" s="12">
        <v>10</v>
      </c>
      <c r="H9" s="20">
        <f>F10*G9</f>
        <v>2.37113402061856</v>
      </c>
      <c r="I9" s="78" t="s">
        <v>141</v>
      </c>
    </row>
    <row r="10" s="2" customFormat="1" ht="45" customHeight="1" spans="1:9">
      <c r="A10" s="12" t="s">
        <v>93</v>
      </c>
      <c r="B10" s="16"/>
      <c r="C10" s="16"/>
      <c r="D10" s="18">
        <v>485</v>
      </c>
      <c r="E10" s="20">
        <v>115</v>
      </c>
      <c r="F10" s="19">
        <f t="shared" si="0"/>
        <v>0.237113402061856</v>
      </c>
      <c r="G10" s="12" t="s">
        <v>22</v>
      </c>
      <c r="H10" s="20"/>
      <c r="I10" s="79"/>
    </row>
    <row r="11" s="2" customFormat="1" ht="45" customHeight="1" spans="1:9">
      <c r="A11" s="16" t="s">
        <v>94</v>
      </c>
      <c r="B11" s="16"/>
      <c r="C11" s="16"/>
      <c r="D11" s="18"/>
      <c r="E11" s="21"/>
      <c r="F11" s="19" t="e">
        <f t="shared" si="0"/>
        <v>#DIV/0!</v>
      </c>
      <c r="G11" s="12" t="s">
        <v>22</v>
      </c>
      <c r="H11" s="20"/>
      <c r="I11" s="79"/>
    </row>
    <row r="12" s="2" customFormat="1" ht="36.75" customHeight="1" spans="1:9">
      <c r="A12" s="16" t="s">
        <v>95</v>
      </c>
      <c r="B12" s="16"/>
      <c r="C12" s="16"/>
      <c r="D12" s="18">
        <v>0</v>
      </c>
      <c r="E12" s="21"/>
      <c r="F12" s="19"/>
      <c r="G12" s="12" t="s">
        <v>22</v>
      </c>
      <c r="H12" s="20"/>
      <c r="I12" s="8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row>
    <row r="15" s="4" customFormat="1" ht="104.25" customHeight="1" spans="1:9">
      <c r="A15" s="28"/>
      <c r="B15" s="29"/>
      <c r="C15" s="30"/>
      <c r="D15" s="33" t="s">
        <v>30</v>
      </c>
      <c r="E15" s="25" t="s">
        <v>96</v>
      </c>
      <c r="F15" s="25"/>
      <c r="G15" s="26">
        <v>5</v>
      </c>
      <c r="H15" s="32">
        <v>5</v>
      </c>
      <c r="I15" s="26"/>
    </row>
    <row r="16" s="4" customFormat="1" ht="63.95" customHeight="1" spans="1:9">
      <c r="A16" s="28"/>
      <c r="B16" s="29"/>
      <c r="C16" s="30"/>
      <c r="D16" s="33" t="s">
        <v>33</v>
      </c>
      <c r="E16" s="31" t="s">
        <v>34</v>
      </c>
      <c r="F16" s="31"/>
      <c r="G16" s="26">
        <v>5</v>
      </c>
      <c r="H16" s="32">
        <v>5</v>
      </c>
      <c r="I16" s="26"/>
    </row>
    <row r="17" s="4" customFormat="1" ht="57" customHeight="1" spans="1:9">
      <c r="A17" s="28"/>
      <c r="B17" s="29"/>
      <c r="C17" s="30"/>
      <c r="D17" s="33" t="s">
        <v>35</v>
      </c>
      <c r="E17" s="31" t="s">
        <v>36</v>
      </c>
      <c r="F17" s="31"/>
      <c r="G17" s="26">
        <v>5</v>
      </c>
      <c r="H17" s="32">
        <v>4</v>
      </c>
      <c r="I17" s="81" t="s">
        <v>142</v>
      </c>
    </row>
    <row r="18" s="4" customFormat="1" ht="82.5" customHeight="1" spans="1:9">
      <c r="A18" s="28"/>
      <c r="B18" s="29"/>
      <c r="C18" s="30"/>
      <c r="D18" s="33" t="s">
        <v>37</v>
      </c>
      <c r="E18" s="31" t="s">
        <v>112</v>
      </c>
      <c r="F18" s="31"/>
      <c r="G18" s="26">
        <v>5</v>
      </c>
      <c r="H18" s="32">
        <v>5</v>
      </c>
      <c r="I18" s="31"/>
    </row>
    <row r="19" s="4" customFormat="1" ht="82.5" customHeight="1" spans="1:9">
      <c r="A19" s="28"/>
      <c r="B19" s="29"/>
      <c r="C19" s="30"/>
      <c r="D19" s="33" t="s">
        <v>40</v>
      </c>
      <c r="E19" s="31" t="s">
        <v>98</v>
      </c>
      <c r="F19" s="31"/>
      <c r="G19" s="26">
        <v>5</v>
      </c>
      <c r="H19" s="32">
        <v>5</v>
      </c>
      <c r="I19" s="26"/>
    </row>
    <row r="20" s="4" customFormat="1" ht="82.5" customHeight="1" spans="1:9">
      <c r="A20" s="28"/>
      <c r="B20" s="29"/>
      <c r="C20" s="30"/>
      <c r="D20" s="33" t="s">
        <v>42</v>
      </c>
      <c r="E20" s="31" t="s">
        <v>43</v>
      </c>
      <c r="F20" s="31"/>
      <c r="G20" s="26">
        <v>5</v>
      </c>
      <c r="H20" s="32">
        <v>4</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38</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143</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144</v>
      </c>
      <c r="F26" s="49">
        <v>1</v>
      </c>
      <c r="G26" s="27">
        <v>8</v>
      </c>
      <c r="H26" s="47">
        <v>8</v>
      </c>
      <c r="I26" s="27"/>
    </row>
    <row r="27" s="2" customFormat="1" ht="57" customHeight="1" spans="1:9">
      <c r="A27" s="42"/>
      <c r="B27" s="64"/>
      <c r="C27" s="43"/>
      <c r="D27" s="44" t="s">
        <v>60</v>
      </c>
      <c r="E27" s="45" t="s">
        <v>145</v>
      </c>
      <c r="F27" s="49">
        <v>1</v>
      </c>
      <c r="G27" s="27">
        <v>8</v>
      </c>
      <c r="H27" s="47">
        <v>8</v>
      </c>
      <c r="I27" s="41"/>
    </row>
    <row r="28" s="2" customFormat="1" ht="63" customHeight="1" spans="1:12">
      <c r="A28" s="42"/>
      <c r="B28" s="64"/>
      <c r="C28" s="43"/>
      <c r="D28" s="44" t="s">
        <v>62</v>
      </c>
      <c r="E28" s="45" t="s">
        <v>146</v>
      </c>
      <c r="F28" s="46" t="s">
        <v>147</v>
      </c>
      <c r="G28" s="27">
        <v>6</v>
      </c>
      <c r="H28" s="47">
        <v>6</v>
      </c>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71" t="s">
        <v>68</v>
      </c>
      <c r="D31" s="72" t="s">
        <v>69</v>
      </c>
      <c r="E31" s="45" t="s">
        <v>70</v>
      </c>
      <c r="F31" s="46" t="s">
        <v>70</v>
      </c>
      <c r="G31" s="27">
        <v>4</v>
      </c>
      <c r="H31" s="47">
        <v>4</v>
      </c>
      <c r="I31" s="27"/>
    </row>
    <row r="32" s="2" customFormat="1" ht="30" customHeight="1" spans="1:10">
      <c r="A32" s="42"/>
      <c r="B32" s="65"/>
      <c r="C32" s="43" t="s">
        <v>71</v>
      </c>
      <c r="D32" s="44" t="s">
        <v>72</v>
      </c>
      <c r="E32" s="45" t="s">
        <v>70</v>
      </c>
      <c r="F32" s="46" t="s">
        <v>70</v>
      </c>
      <c r="G32" s="27">
        <v>4</v>
      </c>
      <c r="H32" s="47">
        <v>4</v>
      </c>
      <c r="I32" s="27"/>
      <c r="J32" s="62"/>
    </row>
    <row r="33" s="2" customFormat="1" ht="30" customHeight="1" spans="1:10">
      <c r="A33" s="42"/>
      <c r="B33" s="43" t="s">
        <v>73</v>
      </c>
      <c r="C33" s="43" t="s">
        <v>74</v>
      </c>
      <c r="D33" s="44" t="s">
        <v>75</v>
      </c>
      <c r="E33" s="50" t="s">
        <v>76</v>
      </c>
      <c r="F33" s="46" t="s">
        <v>76</v>
      </c>
      <c r="G33" s="27">
        <v>8</v>
      </c>
      <c r="H33" s="47">
        <v>8</v>
      </c>
      <c r="I33" s="41"/>
      <c r="J33" s="62"/>
    </row>
    <row r="34" s="2" customFormat="1" ht="63" customHeight="1" spans="1:9">
      <c r="A34" s="42"/>
      <c r="B34" s="43"/>
      <c r="C34" s="43"/>
      <c r="D34" s="44" t="s">
        <v>77</v>
      </c>
      <c r="E34" s="50" t="s">
        <v>76</v>
      </c>
      <c r="F34" s="46" t="s">
        <v>76</v>
      </c>
      <c r="G34" s="27">
        <v>7</v>
      </c>
      <c r="H34" s="47">
        <v>7</v>
      </c>
      <c r="I34" s="41"/>
    </row>
    <row r="35" s="2" customFormat="1" ht="47.1" customHeight="1" spans="1:9">
      <c r="A35" s="42"/>
      <c r="B35" s="51" t="s">
        <v>78</v>
      </c>
      <c r="C35" s="51" t="s">
        <v>79</v>
      </c>
      <c r="D35" s="52" t="s">
        <v>80</v>
      </c>
      <c r="E35" s="45" t="s">
        <v>81</v>
      </c>
      <c r="F35" s="49">
        <v>0.95</v>
      </c>
      <c r="G35" s="27">
        <v>5</v>
      </c>
      <c r="H35" s="47">
        <v>5</v>
      </c>
      <c r="I35" s="27"/>
    </row>
    <row r="36" s="2" customFormat="1" ht="30" customHeight="1" spans="1:9">
      <c r="A36" s="53" t="s">
        <v>44</v>
      </c>
      <c r="B36" s="54"/>
      <c r="C36" s="54"/>
      <c r="D36" s="54"/>
      <c r="E36" s="54"/>
      <c r="F36" s="55"/>
      <c r="G36" s="27">
        <f>SUM(G26:G35)</f>
        <v>50</v>
      </c>
      <c r="H36" s="47">
        <f>SUM(H26:H35)</f>
        <v>50</v>
      </c>
      <c r="I36" s="27"/>
    </row>
    <row r="37" s="2" customFormat="1" ht="30" customHeight="1" spans="1:9">
      <c r="A37" s="53" t="s">
        <v>82</v>
      </c>
      <c r="B37" s="54"/>
      <c r="C37" s="54"/>
      <c r="D37" s="54"/>
      <c r="E37" s="54"/>
      <c r="F37" s="55"/>
      <c r="G37" s="47">
        <f>G36+G22+G9</f>
        <v>100</v>
      </c>
      <c r="H37" s="47">
        <f>H36+H22+H9</f>
        <v>90.3711340206186</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148</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149</v>
      </c>
      <c r="E7" s="15"/>
      <c r="F7" s="12" t="s">
        <v>89</v>
      </c>
      <c r="G7" s="12" t="s">
        <v>150</v>
      </c>
      <c r="H7" s="12"/>
      <c r="I7" s="12"/>
    </row>
    <row r="8" s="3" customFormat="1" ht="57.9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109</v>
      </c>
      <c r="E9" s="18">
        <f>SUM(E10:E12)</f>
        <v>39</v>
      </c>
      <c r="F9" s="19">
        <f t="shared" ref="F9:F11" si="0">E9/D9</f>
        <v>0.357798165137615</v>
      </c>
      <c r="G9" s="12">
        <v>10</v>
      </c>
      <c r="H9" s="20">
        <f>F10*G9</f>
        <v>3.57798165137615</v>
      </c>
      <c r="I9" s="58"/>
    </row>
    <row r="10" s="2" customFormat="1" ht="45" customHeight="1" spans="1:9">
      <c r="A10" s="12" t="s">
        <v>93</v>
      </c>
      <c r="B10" s="16"/>
      <c r="C10" s="16"/>
      <c r="D10" s="18">
        <v>109</v>
      </c>
      <c r="E10" s="20">
        <v>39</v>
      </c>
      <c r="F10" s="19">
        <f t="shared" si="0"/>
        <v>0.357798165137615</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51.9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4</v>
      </c>
      <c r="I14" s="26" t="s">
        <v>151</v>
      </c>
    </row>
    <row r="15" s="4" customFormat="1" ht="104.25" customHeight="1" spans="1:9">
      <c r="A15" s="28"/>
      <c r="B15" s="29"/>
      <c r="C15" s="30"/>
      <c r="D15" s="33" t="s">
        <v>30</v>
      </c>
      <c r="E15" s="25" t="s">
        <v>96</v>
      </c>
      <c r="F15" s="25"/>
      <c r="G15" s="26">
        <v>5</v>
      </c>
      <c r="H15" s="32">
        <v>4</v>
      </c>
      <c r="I15" s="26" t="s">
        <v>152</v>
      </c>
    </row>
    <row r="16" s="4" customFormat="1" ht="63.95" customHeight="1" spans="1:9">
      <c r="A16" s="28"/>
      <c r="B16" s="29"/>
      <c r="C16" s="30"/>
      <c r="D16" s="33" t="s">
        <v>33</v>
      </c>
      <c r="E16" s="31" t="s">
        <v>34</v>
      </c>
      <c r="F16" s="31"/>
      <c r="G16" s="26">
        <v>5</v>
      </c>
      <c r="H16" s="32">
        <v>4</v>
      </c>
      <c r="I16" s="26" t="s">
        <v>153</v>
      </c>
    </row>
    <row r="17" s="4" customFormat="1" ht="57" customHeight="1" spans="1:9">
      <c r="A17" s="28"/>
      <c r="B17" s="29"/>
      <c r="C17" s="30"/>
      <c r="D17" s="33" t="s">
        <v>35</v>
      </c>
      <c r="E17" s="31" t="s">
        <v>36</v>
      </c>
      <c r="F17" s="31"/>
      <c r="G17" s="26">
        <v>5</v>
      </c>
      <c r="H17" s="32">
        <v>4</v>
      </c>
      <c r="I17" s="26" t="s">
        <v>154</v>
      </c>
    </row>
    <row r="18" s="4" customFormat="1" ht="82.5" customHeight="1" spans="1:9">
      <c r="A18" s="28"/>
      <c r="B18" s="29"/>
      <c r="C18" s="30"/>
      <c r="D18" s="33" t="s">
        <v>37</v>
      </c>
      <c r="E18" s="31" t="s">
        <v>112</v>
      </c>
      <c r="F18" s="31"/>
      <c r="G18" s="26">
        <v>5</v>
      </c>
      <c r="H18" s="32">
        <v>4</v>
      </c>
      <c r="I18" s="31" t="s">
        <v>155</v>
      </c>
    </row>
    <row r="19" s="4" customFormat="1" ht="82.5" customHeight="1" spans="1:9">
      <c r="A19" s="28"/>
      <c r="B19" s="29"/>
      <c r="C19" s="30"/>
      <c r="D19" s="33" t="s">
        <v>40</v>
      </c>
      <c r="E19" s="31" t="s">
        <v>98</v>
      </c>
      <c r="F19" s="31"/>
      <c r="G19" s="26">
        <v>5</v>
      </c>
      <c r="H19" s="32">
        <v>4</v>
      </c>
      <c r="I19" s="26" t="s">
        <v>156</v>
      </c>
    </row>
    <row r="20" s="4" customFormat="1" ht="82.5" customHeight="1" spans="1:9">
      <c r="A20" s="28"/>
      <c r="B20" s="29"/>
      <c r="C20" s="30"/>
      <c r="D20" s="33" t="s">
        <v>42</v>
      </c>
      <c r="E20" s="31" t="s">
        <v>43</v>
      </c>
      <c r="F20" s="31"/>
      <c r="G20" s="26">
        <v>5</v>
      </c>
      <c r="H20" s="32">
        <v>4</v>
      </c>
      <c r="I20" s="26" t="s">
        <v>157</v>
      </c>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33</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158</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43" t="s">
        <v>56</v>
      </c>
      <c r="C26" s="43" t="s">
        <v>57</v>
      </c>
      <c r="D26" s="44" t="s">
        <v>58</v>
      </c>
      <c r="E26" s="50" t="s">
        <v>159</v>
      </c>
      <c r="F26" s="46">
        <v>21</v>
      </c>
      <c r="G26" s="27">
        <v>8</v>
      </c>
      <c r="H26" s="47">
        <v>8</v>
      </c>
      <c r="I26" s="27"/>
    </row>
    <row r="27" s="2" customFormat="1" ht="57" customHeight="1" spans="1:9">
      <c r="A27" s="42"/>
      <c r="B27" s="43"/>
      <c r="C27" s="43"/>
      <c r="D27" s="44" t="s">
        <v>60</v>
      </c>
      <c r="E27" s="45" t="s">
        <v>160</v>
      </c>
      <c r="F27" s="46">
        <v>9</v>
      </c>
      <c r="G27" s="27">
        <v>8</v>
      </c>
      <c r="H27" s="47">
        <v>8</v>
      </c>
      <c r="I27" s="41" t="s">
        <v>161</v>
      </c>
    </row>
    <row r="28" s="2" customFormat="1" ht="63" customHeight="1" spans="1:12">
      <c r="A28" s="42"/>
      <c r="B28" s="43"/>
      <c r="C28" s="43"/>
      <c r="D28" s="44" t="s">
        <v>62</v>
      </c>
      <c r="E28" s="45" t="s">
        <v>162</v>
      </c>
      <c r="F28" s="46" t="s">
        <v>163</v>
      </c>
      <c r="G28" s="27">
        <v>6</v>
      </c>
      <c r="H28" s="47">
        <v>6</v>
      </c>
      <c r="I28" s="41"/>
      <c r="J28" s="3"/>
      <c r="K28" s="3"/>
      <c r="L28" s="3"/>
    </row>
    <row r="29" s="2" customFormat="1" ht="63" customHeight="1" spans="1:12">
      <c r="A29" s="42"/>
      <c r="B29" s="43"/>
      <c r="C29" s="43"/>
      <c r="D29" s="44" t="s">
        <v>64</v>
      </c>
      <c r="E29" s="45" t="s">
        <v>22</v>
      </c>
      <c r="F29" s="46"/>
      <c r="G29" s="27"/>
      <c r="H29" s="47"/>
      <c r="I29" s="41"/>
      <c r="J29" s="61"/>
      <c r="K29" s="61"/>
      <c r="L29" s="61"/>
    </row>
    <row r="30" s="2" customFormat="1" ht="30" customHeight="1" spans="1:9">
      <c r="A30" s="42"/>
      <c r="B30" s="43"/>
      <c r="C30" s="43"/>
      <c r="D30" s="44" t="s">
        <v>66</v>
      </c>
      <c r="E30" s="45" t="s">
        <v>22</v>
      </c>
      <c r="F30" s="46"/>
      <c r="G30" s="27"/>
      <c r="H30" s="47"/>
      <c r="I30" s="27"/>
    </row>
    <row r="31" s="2" customFormat="1" ht="30" customHeight="1" spans="1:9">
      <c r="A31" s="42"/>
      <c r="B31" s="43"/>
      <c r="C31" s="71" t="s">
        <v>68</v>
      </c>
      <c r="D31" s="72" t="s">
        <v>69</v>
      </c>
      <c r="E31" s="45" t="s">
        <v>70</v>
      </c>
      <c r="F31" s="76">
        <v>1</v>
      </c>
      <c r="G31" s="27">
        <v>4</v>
      </c>
      <c r="H31" s="47">
        <v>4</v>
      </c>
      <c r="I31" s="27"/>
    </row>
    <row r="32" s="2" customFormat="1" ht="30" customHeight="1" spans="1:10">
      <c r="A32" s="42"/>
      <c r="B32" s="43"/>
      <c r="C32" s="43" t="s">
        <v>71</v>
      </c>
      <c r="D32" s="44" t="s">
        <v>72</v>
      </c>
      <c r="E32" s="45" t="s">
        <v>70</v>
      </c>
      <c r="F32" s="77">
        <v>0.5263</v>
      </c>
      <c r="G32" s="27">
        <v>4</v>
      </c>
      <c r="H32" s="47">
        <f>F32*G32</f>
        <v>2.1052</v>
      </c>
      <c r="I32" s="27" t="s">
        <v>161</v>
      </c>
      <c r="J32" s="62"/>
    </row>
    <row r="33" s="2" customFormat="1" ht="30" customHeight="1" spans="1:10">
      <c r="A33" s="42"/>
      <c r="B33" s="43" t="s">
        <v>73</v>
      </c>
      <c r="C33" s="43" t="s">
        <v>74</v>
      </c>
      <c r="D33" s="44" t="s">
        <v>75</v>
      </c>
      <c r="E33" s="50" t="s">
        <v>76</v>
      </c>
      <c r="F33" s="46" t="s">
        <v>164</v>
      </c>
      <c r="G33" s="27">
        <v>8</v>
      </c>
      <c r="H33" s="47">
        <v>8</v>
      </c>
      <c r="I33" s="41"/>
      <c r="J33" s="62"/>
    </row>
    <row r="34" s="2" customFormat="1" ht="63" customHeight="1" spans="1:9">
      <c r="A34" s="42"/>
      <c r="B34" s="43"/>
      <c r="C34" s="43"/>
      <c r="D34" s="44" t="s">
        <v>77</v>
      </c>
      <c r="E34" s="50" t="s">
        <v>76</v>
      </c>
      <c r="F34" s="46" t="s">
        <v>164</v>
      </c>
      <c r="G34" s="27">
        <v>7</v>
      </c>
      <c r="H34" s="47">
        <v>7</v>
      </c>
      <c r="I34" s="41"/>
    </row>
    <row r="35" s="2" customFormat="1" ht="47.1" customHeight="1" spans="1:9">
      <c r="A35" s="42"/>
      <c r="B35" s="51" t="s">
        <v>78</v>
      </c>
      <c r="C35" s="51" t="s">
        <v>79</v>
      </c>
      <c r="D35" s="52" t="s">
        <v>80</v>
      </c>
      <c r="E35" s="45" t="s">
        <v>81</v>
      </c>
      <c r="F35" s="46">
        <v>0.95</v>
      </c>
      <c r="G35" s="27">
        <v>5</v>
      </c>
      <c r="H35" s="47">
        <v>5</v>
      </c>
      <c r="I35" s="27"/>
    </row>
    <row r="36" s="2" customFormat="1" ht="30" customHeight="1" spans="1:9">
      <c r="A36" s="53" t="s">
        <v>44</v>
      </c>
      <c r="B36" s="54"/>
      <c r="C36" s="54"/>
      <c r="D36" s="54"/>
      <c r="E36" s="54"/>
      <c r="F36" s="55"/>
      <c r="G36" s="27">
        <f>SUM(G26:G35)</f>
        <v>50</v>
      </c>
      <c r="H36" s="47">
        <f>SUM(H26:H35)</f>
        <v>48.1052</v>
      </c>
      <c r="I36" s="27"/>
    </row>
    <row r="37" s="2" customFormat="1" ht="30" customHeight="1" spans="1:9">
      <c r="A37" s="53" t="s">
        <v>82</v>
      </c>
      <c r="B37" s="54"/>
      <c r="C37" s="54"/>
      <c r="D37" s="54"/>
      <c r="E37" s="54"/>
      <c r="F37" s="55"/>
      <c r="G37" s="47">
        <f>G36+G22+G9</f>
        <v>100</v>
      </c>
      <c r="H37" s="47">
        <f>H36+H22+H9</f>
        <v>84.6831816513761</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0</v>
      </c>
      <c r="B1" s="7"/>
      <c r="C1" s="8"/>
      <c r="D1" s="8"/>
    </row>
    <row r="2" ht="75" customHeight="1" spans="1:11">
      <c r="A2" s="9" t="s">
        <v>165</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166</v>
      </c>
      <c r="E7" s="15"/>
      <c r="F7" s="12" t="s">
        <v>89</v>
      </c>
      <c r="G7" s="12" t="s">
        <v>167</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1053</v>
      </c>
      <c r="E9" s="18">
        <v>300.6</v>
      </c>
      <c r="F9" s="19">
        <f>E9/D9</f>
        <v>0.285470085470086</v>
      </c>
      <c r="G9" s="12">
        <v>10</v>
      </c>
      <c r="H9" s="20">
        <v>3</v>
      </c>
      <c r="I9" s="58"/>
    </row>
    <row r="10" s="2" customFormat="1" ht="45" customHeight="1" spans="1:9">
      <c r="A10" s="12" t="s">
        <v>93</v>
      </c>
      <c r="B10" s="16"/>
      <c r="C10" s="16"/>
      <c r="D10" s="18">
        <v>1053</v>
      </c>
      <c r="E10" s="20"/>
      <c r="F10" s="19"/>
      <c r="G10" s="12" t="s">
        <v>22</v>
      </c>
      <c r="H10" s="20"/>
      <c r="I10" s="59"/>
    </row>
    <row r="11" s="2" customFormat="1" ht="45" customHeight="1" spans="1:9">
      <c r="A11" s="16" t="s">
        <v>94</v>
      </c>
      <c r="B11" s="16"/>
      <c r="C11" s="16"/>
      <c r="D11" s="18"/>
      <c r="E11" s="21"/>
      <c r="F11" s="19"/>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5</v>
      </c>
      <c r="I14" s="26" t="s">
        <v>168</v>
      </c>
    </row>
    <row r="15" s="4" customFormat="1" ht="104.25" customHeight="1" spans="1:9">
      <c r="A15" s="28"/>
      <c r="B15" s="29"/>
      <c r="C15" s="30"/>
      <c r="D15" s="33" t="s">
        <v>30</v>
      </c>
      <c r="E15" s="25" t="s">
        <v>96</v>
      </c>
      <c r="F15" s="25"/>
      <c r="G15" s="26">
        <v>5</v>
      </c>
      <c r="H15" s="32">
        <v>5</v>
      </c>
      <c r="I15" s="26" t="s">
        <v>168</v>
      </c>
    </row>
    <row r="16" s="4" customFormat="1" ht="63.95" customHeight="1" spans="1:9">
      <c r="A16" s="28"/>
      <c r="B16" s="29"/>
      <c r="C16" s="30"/>
      <c r="D16" s="33" t="s">
        <v>33</v>
      </c>
      <c r="E16" s="31" t="s">
        <v>34</v>
      </c>
      <c r="F16" s="31"/>
      <c r="G16" s="26">
        <v>5</v>
      </c>
      <c r="H16" s="32">
        <v>5</v>
      </c>
      <c r="I16" s="26" t="s">
        <v>168</v>
      </c>
    </row>
    <row r="17" s="4" customFormat="1" ht="57" customHeight="1" spans="1:9">
      <c r="A17" s="28"/>
      <c r="B17" s="29"/>
      <c r="C17" s="30"/>
      <c r="D17" s="33" t="s">
        <v>35</v>
      </c>
      <c r="E17" s="31" t="s">
        <v>36</v>
      </c>
      <c r="F17" s="31"/>
      <c r="G17" s="26">
        <v>5</v>
      </c>
      <c r="H17" s="32">
        <v>5</v>
      </c>
      <c r="I17" s="26" t="s">
        <v>168</v>
      </c>
    </row>
    <row r="18" s="4" customFormat="1" ht="82.5" customHeight="1" spans="1:9">
      <c r="A18" s="28"/>
      <c r="B18" s="29"/>
      <c r="C18" s="30"/>
      <c r="D18" s="33" t="s">
        <v>37</v>
      </c>
      <c r="E18" s="31" t="s">
        <v>169</v>
      </c>
      <c r="F18" s="31"/>
      <c r="G18" s="26">
        <v>5</v>
      </c>
      <c r="H18" s="32">
        <v>5</v>
      </c>
      <c r="I18" s="26" t="s">
        <v>168</v>
      </c>
    </row>
    <row r="19" s="4" customFormat="1" ht="82.5" customHeight="1" spans="1:9">
      <c r="A19" s="28"/>
      <c r="B19" s="29"/>
      <c r="C19" s="30"/>
      <c r="D19" s="33" t="s">
        <v>40</v>
      </c>
      <c r="E19" s="31" t="s">
        <v>98</v>
      </c>
      <c r="F19" s="31"/>
      <c r="G19" s="26">
        <v>5</v>
      </c>
      <c r="H19" s="32">
        <v>5</v>
      </c>
      <c r="I19" s="26" t="s">
        <v>168</v>
      </c>
    </row>
    <row r="20" s="4" customFormat="1" ht="82.5" customHeight="1" spans="1:9">
      <c r="A20" s="28"/>
      <c r="B20" s="29"/>
      <c r="C20" s="30"/>
      <c r="D20" s="33" t="s">
        <v>42</v>
      </c>
      <c r="E20" s="31" t="s">
        <v>43</v>
      </c>
      <c r="F20" s="31"/>
      <c r="G20" s="26">
        <v>5</v>
      </c>
      <c r="H20" s="32">
        <v>5</v>
      </c>
      <c r="I20" s="26" t="s">
        <v>168</v>
      </c>
    </row>
    <row r="21" s="4" customFormat="1" ht="41.25" customHeight="1" spans="1:9">
      <c r="A21" s="34"/>
      <c r="B21" s="35"/>
      <c r="C21" s="36"/>
      <c r="D21" s="33" t="s">
        <v>99</v>
      </c>
      <c r="E21" s="37" t="s">
        <v>100</v>
      </c>
      <c r="F21" s="38"/>
      <c r="G21" s="26">
        <v>5</v>
      </c>
      <c r="H21" s="32">
        <v>5</v>
      </c>
      <c r="I21" s="26" t="s">
        <v>168</v>
      </c>
    </row>
    <row r="22" s="2" customFormat="1" ht="20.1" customHeight="1" spans="1:9">
      <c r="A22" s="27" t="s">
        <v>44</v>
      </c>
      <c r="B22" s="27"/>
      <c r="C22" s="27"/>
      <c r="D22" s="27"/>
      <c r="E22" s="27"/>
      <c r="F22" s="27"/>
      <c r="G22" s="26">
        <f>SUM(G14:G21)</f>
        <v>40</v>
      </c>
      <c r="H22" s="32">
        <f>SUM(H14:H21)</f>
        <v>40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48</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170</v>
      </c>
      <c r="F26" s="45" t="s">
        <v>171</v>
      </c>
      <c r="G26" s="27">
        <v>8</v>
      </c>
      <c r="H26" s="47">
        <v>8</v>
      </c>
      <c r="I26" s="27"/>
    </row>
    <row r="27" s="2" customFormat="1" ht="57" customHeight="1" spans="1:9">
      <c r="A27" s="42"/>
      <c r="B27" s="64"/>
      <c r="C27" s="43"/>
      <c r="D27" s="44" t="s">
        <v>60</v>
      </c>
      <c r="E27" s="45" t="s">
        <v>172</v>
      </c>
      <c r="F27" s="45" t="s">
        <v>173</v>
      </c>
      <c r="G27" s="27">
        <v>8</v>
      </c>
      <c r="H27" s="47">
        <v>7</v>
      </c>
      <c r="I27" s="41"/>
    </row>
    <row r="28" s="2" customFormat="1" ht="63" customHeight="1" spans="1:12">
      <c r="A28" s="42"/>
      <c r="B28" s="64"/>
      <c r="C28" s="43"/>
      <c r="D28" s="44" t="s">
        <v>62</v>
      </c>
      <c r="E28" s="45" t="s">
        <v>174</v>
      </c>
      <c r="F28" s="45" t="s">
        <v>175</v>
      </c>
      <c r="G28" s="27">
        <v>6</v>
      </c>
      <c r="H28" s="47">
        <v>6</v>
      </c>
      <c r="I28" s="41"/>
      <c r="J28" s="3"/>
      <c r="K28" s="3"/>
      <c r="L28" s="3"/>
    </row>
    <row r="29" s="2" customFormat="1" ht="63" customHeight="1" spans="1:12">
      <c r="A29" s="42"/>
      <c r="B29" s="64"/>
      <c r="C29" s="43"/>
      <c r="D29" s="44" t="s">
        <v>64</v>
      </c>
      <c r="E29" s="45" t="s">
        <v>22</v>
      </c>
      <c r="F29" s="46"/>
      <c r="G29" s="27"/>
      <c r="H29" s="47"/>
      <c r="I29" s="41"/>
      <c r="J29" s="61"/>
      <c r="K29" s="61"/>
      <c r="L29" s="61"/>
    </row>
    <row r="30" s="2" customFormat="1" ht="30" customHeight="1" spans="1:9">
      <c r="A30" s="42"/>
      <c r="B30" s="64"/>
      <c r="C30" s="43"/>
      <c r="D30" s="44" t="s">
        <v>66</v>
      </c>
      <c r="E30" s="45" t="s">
        <v>22</v>
      </c>
      <c r="F30" s="46"/>
      <c r="G30" s="27"/>
      <c r="H30" s="47"/>
      <c r="I30" s="27"/>
    </row>
    <row r="31" s="2" customFormat="1" ht="30" customHeight="1" spans="1:9">
      <c r="A31" s="42"/>
      <c r="B31" s="64"/>
      <c r="C31" s="71" t="s">
        <v>68</v>
      </c>
      <c r="D31" s="72" t="s">
        <v>69</v>
      </c>
      <c r="E31" s="45" t="s">
        <v>70</v>
      </c>
      <c r="F31" s="45" t="s">
        <v>70</v>
      </c>
      <c r="G31" s="27">
        <v>4</v>
      </c>
      <c r="H31" s="47">
        <v>4</v>
      </c>
      <c r="I31" s="27"/>
    </row>
    <row r="32" s="2" customFormat="1" ht="30" customHeight="1" spans="1:10">
      <c r="A32" s="42"/>
      <c r="B32" s="65"/>
      <c r="C32" s="43" t="s">
        <v>71</v>
      </c>
      <c r="D32" s="44" t="s">
        <v>72</v>
      </c>
      <c r="E32" s="45" t="s">
        <v>70</v>
      </c>
      <c r="F32" s="45" t="s">
        <v>70</v>
      </c>
      <c r="G32" s="27">
        <v>4</v>
      </c>
      <c r="H32" s="47">
        <v>4</v>
      </c>
      <c r="I32" s="27"/>
      <c r="J32" s="62"/>
    </row>
    <row r="33" s="2" customFormat="1" ht="30" customHeight="1" spans="1:10">
      <c r="A33" s="42"/>
      <c r="B33" s="43" t="s">
        <v>73</v>
      </c>
      <c r="C33" s="43" t="s">
        <v>74</v>
      </c>
      <c r="D33" s="44" t="s">
        <v>75</v>
      </c>
      <c r="E33" s="50" t="s">
        <v>76</v>
      </c>
      <c r="F33" s="50" t="s">
        <v>76</v>
      </c>
      <c r="G33" s="27">
        <v>8</v>
      </c>
      <c r="H33" s="47">
        <v>8</v>
      </c>
      <c r="I33" s="41"/>
      <c r="J33" s="62"/>
    </row>
    <row r="34" s="2" customFormat="1" ht="63" customHeight="1" spans="1:9">
      <c r="A34" s="42"/>
      <c r="B34" s="43"/>
      <c r="C34" s="43"/>
      <c r="D34" s="44" t="s">
        <v>77</v>
      </c>
      <c r="E34" s="50" t="s">
        <v>76</v>
      </c>
      <c r="F34" s="50" t="s">
        <v>76</v>
      </c>
      <c r="G34" s="27">
        <v>7</v>
      </c>
      <c r="H34" s="47">
        <v>7</v>
      </c>
      <c r="I34" s="41"/>
    </row>
    <row r="35" s="2" customFormat="1" ht="47.1" customHeight="1" spans="1:9">
      <c r="A35" s="42"/>
      <c r="B35" s="51" t="s">
        <v>78</v>
      </c>
      <c r="C35" s="51" t="s">
        <v>79</v>
      </c>
      <c r="D35" s="52" t="s">
        <v>80</v>
      </c>
      <c r="E35" s="45" t="s">
        <v>81</v>
      </c>
      <c r="F35" s="45" t="s">
        <v>81</v>
      </c>
      <c r="G35" s="27">
        <v>5</v>
      </c>
      <c r="H35" s="47">
        <v>5</v>
      </c>
      <c r="I35" s="27"/>
    </row>
    <row r="36" s="2" customFormat="1" ht="30" customHeight="1" spans="1:9">
      <c r="A36" s="53" t="s">
        <v>44</v>
      </c>
      <c r="B36" s="54"/>
      <c r="C36" s="54"/>
      <c r="D36" s="54"/>
      <c r="E36" s="54"/>
      <c r="F36" s="55"/>
      <c r="G36" s="27">
        <f>SUM(G26:G35)</f>
        <v>50</v>
      </c>
      <c r="H36" s="47">
        <f>SUM(H26:H35)</f>
        <v>49</v>
      </c>
      <c r="I36" s="27"/>
    </row>
    <row r="37" s="2" customFormat="1" ht="30" customHeight="1" spans="1:9">
      <c r="A37" s="53" t="s">
        <v>82</v>
      </c>
      <c r="B37" s="54"/>
      <c r="C37" s="54"/>
      <c r="D37" s="54"/>
      <c r="E37" s="54"/>
      <c r="F37" s="55"/>
      <c r="G37" s="47">
        <f>G36+G22+G9</f>
        <v>100</v>
      </c>
      <c r="H37" s="47">
        <f>H36+H22+H9</f>
        <v>92</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16" sqref="E16:F16"/>
    </sheetView>
  </sheetViews>
  <sheetFormatPr defaultColWidth="8.87962962962963" defaultRowHeight="14.4"/>
  <cols>
    <col min="1" max="1" width="4.62962962962963" customWidth="1"/>
    <col min="2" max="2" width="5.25" customWidth="1"/>
    <col min="3" max="3" width="9.75" customWidth="1"/>
    <col min="4" max="4" width="20.1296296296296" customWidth="1"/>
    <col min="5" max="5" width="25.6296296296296" customWidth="1"/>
    <col min="6" max="6" width="30.3796296296296" customWidth="1"/>
    <col min="7" max="7" width="14.1296296296296" customWidth="1"/>
    <col min="8" max="8" width="25.6296296296296" customWidth="1"/>
  </cols>
  <sheetData>
    <row r="1" s="1" customFormat="1" ht="21" customHeight="1" spans="1:4">
      <c r="A1" s="7" t="s">
        <v>115</v>
      </c>
      <c r="B1" s="7"/>
      <c r="C1" s="8"/>
      <c r="D1" s="8"/>
    </row>
    <row r="2" ht="75" customHeight="1" spans="1:11">
      <c r="A2" s="9" t="s">
        <v>176</v>
      </c>
      <c r="B2" s="10"/>
      <c r="C2" s="10"/>
      <c r="D2" s="10"/>
      <c r="E2" s="10"/>
      <c r="F2" s="10"/>
      <c r="G2" s="10"/>
      <c r="H2" s="10"/>
      <c r="K2" s="57"/>
    </row>
    <row r="3" ht="18" customHeight="1" spans="1:8">
      <c r="A3" s="11" t="s">
        <v>2</v>
      </c>
      <c r="B3" s="11"/>
      <c r="C3" s="11"/>
      <c r="D3" s="11"/>
      <c r="E3" s="11"/>
      <c r="F3" s="11"/>
      <c r="G3" s="11"/>
      <c r="H3" s="11"/>
    </row>
    <row r="4" s="2" customFormat="1" ht="36" customHeight="1" spans="1:9">
      <c r="A4" s="12" t="s">
        <v>3</v>
      </c>
      <c r="B4" s="12"/>
      <c r="C4" s="12"/>
      <c r="D4" s="13" t="s">
        <v>4</v>
      </c>
      <c r="E4" s="14"/>
      <c r="F4" s="14"/>
      <c r="G4" s="14"/>
      <c r="H4" s="14"/>
      <c r="I4" s="15"/>
    </row>
    <row r="5" s="2" customFormat="1" ht="36" customHeight="1" spans="1:9">
      <c r="A5" s="12" t="s">
        <v>5</v>
      </c>
      <c r="B5" s="12"/>
      <c r="C5" s="12"/>
      <c r="D5" s="13" t="s">
        <v>6</v>
      </c>
      <c r="E5" s="14"/>
      <c r="F5" s="14"/>
      <c r="G5" s="14"/>
      <c r="H5" s="14"/>
      <c r="I5" s="15"/>
    </row>
    <row r="6" s="2" customFormat="1" ht="40.5" customHeight="1" spans="1:9">
      <c r="A6" s="12" t="s">
        <v>85</v>
      </c>
      <c r="B6" s="12"/>
      <c r="C6" s="12"/>
      <c r="D6" s="13" t="s">
        <v>8</v>
      </c>
      <c r="E6" s="15"/>
      <c r="F6" s="12" t="s">
        <v>86</v>
      </c>
      <c r="G6" s="14" t="s">
        <v>10</v>
      </c>
      <c r="H6" s="14"/>
      <c r="I6" s="15"/>
    </row>
    <row r="7" s="2" customFormat="1" ht="40.5" customHeight="1" spans="1:9">
      <c r="A7" s="12" t="s">
        <v>87</v>
      </c>
      <c r="B7" s="12"/>
      <c r="C7" s="12"/>
      <c r="D7" s="13" t="s">
        <v>177</v>
      </c>
      <c r="E7" s="15"/>
      <c r="F7" s="12" t="s">
        <v>89</v>
      </c>
      <c r="G7" s="12" t="s">
        <v>178</v>
      </c>
      <c r="H7" s="12"/>
      <c r="I7" s="12"/>
    </row>
    <row r="8" s="3" customFormat="1" ht="42.75" customHeight="1" spans="1:9">
      <c r="A8" s="16" t="s">
        <v>12</v>
      </c>
      <c r="B8" s="16"/>
      <c r="C8" s="16"/>
      <c r="D8" s="12" t="s">
        <v>13</v>
      </c>
      <c r="E8" s="12" t="s">
        <v>14</v>
      </c>
      <c r="F8" s="12" t="s">
        <v>91</v>
      </c>
      <c r="G8" s="12" t="s">
        <v>16</v>
      </c>
      <c r="H8" s="12" t="s">
        <v>17</v>
      </c>
      <c r="I8" s="12" t="s">
        <v>18</v>
      </c>
    </row>
    <row r="9" s="2" customFormat="1" ht="45" customHeight="1" spans="1:9">
      <c r="A9" s="17" t="s">
        <v>19</v>
      </c>
      <c r="B9" s="17"/>
      <c r="C9" s="17"/>
      <c r="D9" s="18">
        <f>SUM(D10:D12)</f>
        <v>993</v>
      </c>
      <c r="E9" s="18">
        <f>SUM(E10:E12)</f>
        <v>27.83</v>
      </c>
      <c r="F9" s="19">
        <f t="shared" ref="F9:F11" si="0">E9/D9</f>
        <v>0.0280261832829809</v>
      </c>
      <c r="G9" s="12">
        <v>10</v>
      </c>
      <c r="H9" s="20">
        <f>F10*G9</f>
        <v>0.280261832829809</v>
      </c>
      <c r="I9" s="58" t="s">
        <v>179</v>
      </c>
    </row>
    <row r="10" s="2" customFormat="1" ht="45" customHeight="1" spans="1:9">
      <c r="A10" s="12" t="s">
        <v>93</v>
      </c>
      <c r="B10" s="16"/>
      <c r="C10" s="16"/>
      <c r="D10" s="18">
        <v>993</v>
      </c>
      <c r="E10" s="20">
        <v>27.83</v>
      </c>
      <c r="F10" s="19">
        <f t="shared" si="0"/>
        <v>0.0280261832829809</v>
      </c>
      <c r="G10" s="12" t="s">
        <v>22</v>
      </c>
      <c r="H10" s="20"/>
      <c r="I10" s="59"/>
    </row>
    <row r="11" s="2" customFormat="1" ht="45" customHeight="1" spans="1:9">
      <c r="A11" s="16" t="s">
        <v>94</v>
      </c>
      <c r="B11" s="16"/>
      <c r="C11" s="16"/>
      <c r="D11" s="18"/>
      <c r="E11" s="21"/>
      <c r="F11" s="19" t="e">
        <f t="shared" si="0"/>
        <v>#DIV/0!</v>
      </c>
      <c r="G11" s="12" t="s">
        <v>22</v>
      </c>
      <c r="H11" s="20"/>
      <c r="I11" s="59"/>
    </row>
    <row r="12" s="2" customFormat="1" ht="36.75" customHeight="1" spans="1:9">
      <c r="A12" s="16" t="s">
        <v>95</v>
      </c>
      <c r="B12" s="16"/>
      <c r="C12" s="16"/>
      <c r="D12" s="18">
        <v>0</v>
      </c>
      <c r="E12" s="21"/>
      <c r="F12" s="19"/>
      <c r="G12" s="12" t="s">
        <v>22</v>
      </c>
      <c r="H12" s="20"/>
      <c r="I12" s="60"/>
    </row>
    <row r="13" s="4" customFormat="1" ht="30.75" customHeight="1" spans="1:9">
      <c r="A13" s="22" t="s">
        <v>25</v>
      </c>
      <c r="B13" s="23"/>
      <c r="C13" s="24"/>
      <c r="D13" s="25"/>
      <c r="E13" s="26" t="s">
        <v>26</v>
      </c>
      <c r="F13" s="26"/>
      <c r="G13" s="27" t="s">
        <v>16</v>
      </c>
      <c r="H13" s="27" t="s">
        <v>17</v>
      </c>
      <c r="I13" s="26" t="s">
        <v>27</v>
      </c>
    </row>
    <row r="14" s="4" customFormat="1" ht="96" customHeight="1" spans="1:9">
      <c r="A14" s="28"/>
      <c r="B14" s="29"/>
      <c r="C14" s="30"/>
      <c r="D14" s="27" t="s">
        <v>28</v>
      </c>
      <c r="E14" s="31" t="s">
        <v>29</v>
      </c>
      <c r="F14" s="31"/>
      <c r="G14" s="26">
        <v>5</v>
      </c>
      <c r="H14" s="32">
        <v>2.5</v>
      </c>
      <c r="I14" s="26" t="s">
        <v>180</v>
      </c>
    </row>
    <row r="15" s="4" customFormat="1" ht="104.25" customHeight="1" spans="1:9">
      <c r="A15" s="28"/>
      <c r="B15" s="29"/>
      <c r="C15" s="30"/>
      <c r="D15" s="33" t="s">
        <v>30</v>
      </c>
      <c r="E15" s="25" t="s">
        <v>96</v>
      </c>
      <c r="F15" s="25"/>
      <c r="G15" s="26">
        <v>5</v>
      </c>
      <c r="H15" s="32">
        <v>2.5</v>
      </c>
      <c r="I15" s="26" t="s">
        <v>180</v>
      </c>
    </row>
    <row r="16" s="4" customFormat="1" ht="63.95" customHeight="1" spans="1:9">
      <c r="A16" s="28"/>
      <c r="B16" s="29"/>
      <c r="C16" s="30"/>
      <c r="D16" s="33" t="s">
        <v>33</v>
      </c>
      <c r="E16" s="31" t="s">
        <v>34</v>
      </c>
      <c r="F16" s="31"/>
      <c r="G16" s="26">
        <v>5</v>
      </c>
      <c r="H16" s="32">
        <v>2.5</v>
      </c>
      <c r="I16" s="26" t="s">
        <v>180</v>
      </c>
    </row>
    <row r="17" s="4" customFormat="1" ht="57" customHeight="1" spans="1:9">
      <c r="A17" s="28"/>
      <c r="B17" s="29"/>
      <c r="C17" s="30"/>
      <c r="D17" s="33" t="s">
        <v>35</v>
      </c>
      <c r="E17" s="31" t="s">
        <v>36</v>
      </c>
      <c r="F17" s="31"/>
      <c r="G17" s="26">
        <v>5</v>
      </c>
      <c r="H17" s="32">
        <v>0</v>
      </c>
      <c r="I17" s="26" t="s">
        <v>180</v>
      </c>
    </row>
    <row r="18" s="4" customFormat="1" ht="82.5" customHeight="1" spans="1:9">
      <c r="A18" s="28"/>
      <c r="B18" s="29"/>
      <c r="C18" s="30"/>
      <c r="D18" s="33" t="s">
        <v>37</v>
      </c>
      <c r="E18" s="31" t="s">
        <v>112</v>
      </c>
      <c r="F18" s="31"/>
      <c r="G18" s="26">
        <v>5</v>
      </c>
      <c r="H18" s="32">
        <v>0</v>
      </c>
      <c r="I18" s="26" t="s">
        <v>180</v>
      </c>
    </row>
    <row r="19" s="4" customFormat="1" ht="82.5" customHeight="1" spans="1:9">
      <c r="A19" s="28"/>
      <c r="B19" s="29"/>
      <c r="C19" s="30"/>
      <c r="D19" s="33" t="s">
        <v>40</v>
      </c>
      <c r="E19" s="31" t="s">
        <v>98</v>
      </c>
      <c r="F19" s="31"/>
      <c r="G19" s="26">
        <v>5</v>
      </c>
      <c r="H19" s="32">
        <v>2.5</v>
      </c>
      <c r="I19" s="26" t="s">
        <v>180</v>
      </c>
    </row>
    <row r="20" s="4" customFormat="1" ht="82.5" customHeight="1" spans="1:9">
      <c r="A20" s="28"/>
      <c r="B20" s="29"/>
      <c r="C20" s="30"/>
      <c r="D20" s="33" t="s">
        <v>42</v>
      </c>
      <c r="E20" s="31" t="s">
        <v>43</v>
      </c>
      <c r="F20" s="31"/>
      <c r="G20" s="26">
        <v>5</v>
      </c>
      <c r="H20" s="32">
        <v>5</v>
      </c>
      <c r="I20" s="26"/>
    </row>
    <row r="21" s="4" customFormat="1" ht="41.25" customHeight="1" spans="1:9">
      <c r="A21" s="34"/>
      <c r="B21" s="35"/>
      <c r="C21" s="36"/>
      <c r="D21" s="33" t="s">
        <v>99</v>
      </c>
      <c r="E21" s="37" t="s">
        <v>100</v>
      </c>
      <c r="F21" s="38"/>
      <c r="G21" s="26">
        <v>5</v>
      </c>
      <c r="H21" s="32">
        <v>5</v>
      </c>
      <c r="I21" s="26"/>
    </row>
    <row r="22" s="2" customFormat="1" ht="20.1" customHeight="1" spans="1:9">
      <c r="A22" s="27" t="s">
        <v>44</v>
      </c>
      <c r="B22" s="27"/>
      <c r="C22" s="27"/>
      <c r="D22" s="27"/>
      <c r="E22" s="27"/>
      <c r="F22" s="27"/>
      <c r="G22" s="26">
        <f>SUM(G14:G21)</f>
        <v>40</v>
      </c>
      <c r="H22" s="32">
        <f>SUM(H14:H21)</f>
        <v>20</v>
      </c>
      <c r="I22" s="26"/>
    </row>
    <row r="23" s="2" customFormat="1" ht="20.1" customHeight="1" spans="1:9">
      <c r="A23" s="39" t="s">
        <v>45</v>
      </c>
      <c r="B23" s="34" t="s">
        <v>46</v>
      </c>
      <c r="C23" s="35"/>
      <c r="D23" s="35"/>
      <c r="E23" s="36"/>
      <c r="F23" s="34" t="s">
        <v>47</v>
      </c>
      <c r="G23" s="35"/>
      <c r="H23" s="35"/>
      <c r="I23" s="36"/>
    </row>
    <row r="24" s="2" customFormat="1" ht="177" customHeight="1" spans="1:12">
      <c r="A24" s="40"/>
      <c r="B24" s="41" t="s">
        <v>48</v>
      </c>
      <c r="C24" s="41"/>
      <c r="D24" s="41"/>
      <c r="E24" s="41"/>
      <c r="F24" s="41" t="s">
        <v>181</v>
      </c>
      <c r="G24" s="41"/>
      <c r="H24" s="41"/>
      <c r="I24" s="41"/>
      <c r="J24" s="61"/>
      <c r="K24" s="61"/>
      <c r="L24" s="61"/>
    </row>
    <row r="25" s="5" customFormat="1" ht="27.95" customHeight="1" spans="1:9">
      <c r="A25" s="42" t="s">
        <v>50</v>
      </c>
      <c r="B25" s="27" t="s">
        <v>101</v>
      </c>
      <c r="C25" s="27" t="s">
        <v>52</v>
      </c>
      <c r="D25" s="33" t="s">
        <v>53</v>
      </c>
      <c r="E25" s="27" t="s">
        <v>54</v>
      </c>
      <c r="F25" s="27" t="s">
        <v>55</v>
      </c>
      <c r="G25" s="27" t="s">
        <v>16</v>
      </c>
      <c r="H25" s="27" t="s">
        <v>17</v>
      </c>
      <c r="I25" s="27" t="s">
        <v>18</v>
      </c>
    </row>
    <row r="26" s="2" customFormat="1" ht="30" customHeight="1" spans="1:9">
      <c r="A26" s="42"/>
      <c r="B26" s="63" t="s">
        <v>56</v>
      </c>
      <c r="C26" s="43" t="s">
        <v>57</v>
      </c>
      <c r="D26" s="44" t="s">
        <v>58</v>
      </c>
      <c r="E26" s="45" t="s">
        <v>182</v>
      </c>
      <c r="F26" s="46">
        <v>59</v>
      </c>
      <c r="G26" s="27">
        <v>8</v>
      </c>
      <c r="H26" s="47">
        <v>8</v>
      </c>
      <c r="I26" s="27"/>
    </row>
    <row r="27" s="2" customFormat="1" ht="57" customHeight="1" spans="1:9">
      <c r="A27" s="42"/>
      <c r="B27" s="64"/>
      <c r="C27" s="43"/>
      <c r="D27" s="44" t="s">
        <v>60</v>
      </c>
      <c r="E27" s="45" t="s">
        <v>183</v>
      </c>
      <c r="F27" s="46">
        <v>36</v>
      </c>
      <c r="G27" s="27">
        <v>8</v>
      </c>
      <c r="H27" s="47">
        <v>8</v>
      </c>
      <c r="I27" s="41"/>
    </row>
    <row r="28" s="2" customFormat="1" ht="63" customHeight="1" spans="1:12">
      <c r="A28" s="42"/>
      <c r="B28" s="64"/>
      <c r="C28" s="43"/>
      <c r="D28" s="44" t="s">
        <v>62</v>
      </c>
      <c r="E28" s="45" t="s">
        <v>184</v>
      </c>
      <c r="F28" s="46">
        <v>8140</v>
      </c>
      <c r="G28" s="27">
        <v>6</v>
      </c>
      <c r="H28" s="47">
        <v>6</v>
      </c>
      <c r="I28" s="41"/>
      <c r="J28" s="3"/>
      <c r="K28" s="3"/>
      <c r="L28" s="3"/>
    </row>
    <row r="29" s="2" customFormat="1" ht="63" customHeight="1" spans="1:12">
      <c r="A29" s="42"/>
      <c r="B29" s="64"/>
      <c r="C29" s="43"/>
      <c r="D29" s="44" t="s">
        <v>64</v>
      </c>
      <c r="E29" s="45" t="s">
        <v>22</v>
      </c>
      <c r="F29" s="46">
        <v>5988</v>
      </c>
      <c r="G29" s="27"/>
      <c r="H29" s="47"/>
      <c r="I29" s="41"/>
      <c r="J29" s="61"/>
      <c r="K29" s="61"/>
      <c r="L29" s="61"/>
    </row>
    <row r="30" s="2" customFormat="1" ht="30" customHeight="1" spans="1:9">
      <c r="A30" s="42"/>
      <c r="B30" s="64"/>
      <c r="C30" s="43"/>
      <c r="D30" s="44" t="s">
        <v>66</v>
      </c>
      <c r="E30" s="45" t="s">
        <v>22</v>
      </c>
      <c r="F30" s="46">
        <v>168</v>
      </c>
      <c r="G30" s="27"/>
      <c r="H30" s="47"/>
      <c r="I30" s="27"/>
    </row>
    <row r="31" s="2" customFormat="1" ht="30" customHeight="1" spans="1:9">
      <c r="A31" s="42"/>
      <c r="B31" s="64"/>
      <c r="C31" s="71" t="s">
        <v>68</v>
      </c>
      <c r="D31" s="72" t="s">
        <v>69</v>
      </c>
      <c r="E31" s="45" t="s">
        <v>70</v>
      </c>
      <c r="F31" s="49">
        <v>0.95</v>
      </c>
      <c r="G31" s="27">
        <v>4</v>
      </c>
      <c r="H31" s="47">
        <v>4</v>
      </c>
      <c r="I31" s="27"/>
    </row>
    <row r="32" s="2" customFormat="1" ht="30" customHeight="1" spans="1:10">
      <c r="A32" s="42"/>
      <c r="B32" s="65"/>
      <c r="C32" s="43" t="s">
        <v>71</v>
      </c>
      <c r="D32" s="44" t="s">
        <v>72</v>
      </c>
      <c r="E32" s="45" t="s">
        <v>70</v>
      </c>
      <c r="F32" s="49">
        <v>0.95</v>
      </c>
      <c r="G32" s="27">
        <v>4</v>
      </c>
      <c r="H32" s="47">
        <v>4</v>
      </c>
      <c r="I32" s="27"/>
      <c r="J32" s="62"/>
    </row>
    <row r="33" s="2" customFormat="1" ht="30" customHeight="1" spans="1:10">
      <c r="A33" s="42"/>
      <c r="B33" s="43" t="s">
        <v>73</v>
      </c>
      <c r="C33" s="43" t="s">
        <v>74</v>
      </c>
      <c r="D33" s="44" t="s">
        <v>75</v>
      </c>
      <c r="E33" s="50" t="s">
        <v>76</v>
      </c>
      <c r="F33" s="46">
        <v>9</v>
      </c>
      <c r="G33" s="27">
        <v>8</v>
      </c>
      <c r="H33" s="47">
        <v>8</v>
      </c>
      <c r="I33" s="41"/>
      <c r="J33" s="62"/>
    </row>
    <row r="34" s="2" customFormat="1" ht="63" customHeight="1" spans="1:9">
      <c r="A34" s="42"/>
      <c r="B34" s="43"/>
      <c r="C34" s="43"/>
      <c r="D34" s="44" t="s">
        <v>77</v>
      </c>
      <c r="E34" s="50" t="s">
        <v>76</v>
      </c>
      <c r="F34" s="46">
        <v>9</v>
      </c>
      <c r="G34" s="27">
        <v>7</v>
      </c>
      <c r="H34" s="47">
        <v>7</v>
      </c>
      <c r="I34" s="41"/>
    </row>
    <row r="35" s="2" customFormat="1" ht="47.1" customHeight="1" spans="1:9">
      <c r="A35" s="42"/>
      <c r="B35" s="51" t="s">
        <v>78</v>
      </c>
      <c r="C35" s="51" t="s">
        <v>79</v>
      </c>
      <c r="D35" s="52" t="s">
        <v>80</v>
      </c>
      <c r="E35" s="45" t="s">
        <v>81</v>
      </c>
      <c r="F35" s="46">
        <v>92.5</v>
      </c>
      <c r="G35" s="27">
        <v>5</v>
      </c>
      <c r="H35" s="47">
        <v>5</v>
      </c>
      <c r="I35" s="27"/>
    </row>
    <row r="36" s="2" customFormat="1" ht="30" customHeight="1" spans="1:9">
      <c r="A36" s="53" t="s">
        <v>44</v>
      </c>
      <c r="B36" s="54"/>
      <c r="C36" s="54"/>
      <c r="D36" s="54"/>
      <c r="E36" s="54"/>
      <c r="F36" s="55"/>
      <c r="G36" s="27">
        <f>SUM(G26:G35)</f>
        <v>50</v>
      </c>
      <c r="H36" s="47">
        <f>SUM(H26:H35)</f>
        <v>50</v>
      </c>
      <c r="I36" s="27"/>
    </row>
    <row r="37" s="2" customFormat="1" ht="30" customHeight="1" spans="1:9">
      <c r="A37" s="53" t="s">
        <v>82</v>
      </c>
      <c r="B37" s="54"/>
      <c r="C37" s="54"/>
      <c r="D37" s="54"/>
      <c r="E37" s="54"/>
      <c r="F37" s="55"/>
      <c r="G37" s="47">
        <f>G36+G22+G9</f>
        <v>100</v>
      </c>
      <c r="H37" s="47">
        <f>H36+H22+H9</f>
        <v>70.2802618328298</v>
      </c>
      <c r="I37" s="27"/>
    </row>
    <row r="38" s="6" customFormat="1" ht="258.95" customHeight="1" spans="1:9">
      <c r="A38" s="56" t="s">
        <v>83</v>
      </c>
      <c r="B38" s="56"/>
      <c r="C38" s="56"/>
      <c r="D38" s="56"/>
      <c r="E38" s="56"/>
      <c r="F38" s="56"/>
      <c r="G38" s="56"/>
      <c r="H38" s="56"/>
      <c r="I38" s="56"/>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全省</vt:lpstr>
      <vt:lpstr>保山市</vt:lpstr>
      <vt:lpstr>腾冲市</vt:lpstr>
      <vt:lpstr>楚雄</vt:lpstr>
      <vt:lpstr>大理</vt:lpstr>
      <vt:lpstr>迪庆</vt:lpstr>
      <vt:lpstr>丽江</vt:lpstr>
      <vt:lpstr>红河</vt:lpstr>
      <vt:lpstr>文山</vt:lpstr>
      <vt:lpstr>昆明</vt:lpstr>
      <vt:lpstr>普洱</vt:lpstr>
      <vt:lpstr>版纳</vt:lpstr>
      <vt:lpstr>曲靖</vt:lpstr>
      <vt:lpstr>宣威</vt:lpstr>
      <vt:lpstr>玉溪</vt:lpstr>
      <vt:lpstr>德宏</vt:lpstr>
      <vt:lpstr>怒江</vt:lpstr>
      <vt:lpstr>昭通</vt:lpstr>
      <vt:lpstr>资金分解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杨春萍</cp:lastModifiedBy>
  <dcterms:created xsi:type="dcterms:W3CDTF">2025-03-20T01:21:00Z</dcterms:created>
  <cp:lastPrinted>2025-04-03T03:47:00Z</cp:lastPrinted>
  <dcterms:modified xsi:type="dcterms:W3CDTF">2025-04-08T07:22:48Z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9F7831F22B1D4FE4AB6F61A705BD370B_13</vt:lpwstr>
  </property>
  <property fmtid="{D5CDD505-2E9C-101B-9397-08002B2CF9AE}" pid="3" name="KSOProductBuildVer">
    <vt:lpwstr>2052-12.1.0.20305</vt:lpwstr>
  </property>
</Properties>
</file>